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525" yWindow="1140" windowWidth="15600" windowHeight="8985" tabRatio="726"/>
  </bookViews>
  <sheets>
    <sheet name="Forside" sheetId="1" r:id="rId1"/>
    <sheet name="Samleside" sheetId="2" r:id="rId2"/>
    <sheet name="Tilbudsliste anlægsarbejder" sheetId="3" r:id="rId3"/>
    <sheet name="Tilbudsliste D&amp;V vejbelysning" sheetId="5" r:id="rId4"/>
    <sheet name="Tilbudsliste D&amp;V banebelysning" sheetId="6" r:id="rId5"/>
  </sheets>
  <definedNames>
    <definedName name="_xlnm.Print_Area" localSheetId="0">Forside!$A$1:$I$41</definedName>
    <definedName name="_xlnm.Print_Area" localSheetId="1">Samleside!$A$1:$L$114</definedName>
    <definedName name="_xlnm.Print_Area" localSheetId="2">'Tilbudsliste anlægsarbejder'!$A$1:$I$104</definedName>
    <definedName name="_xlnm.Print_Titles" localSheetId="2">'Tilbudsliste anlægsarbejder'!$1:$2</definedName>
    <definedName name="_xlnm.Print_Titles" localSheetId="4">'Tilbudsliste D&amp;V banebelysning'!$1:$2</definedName>
    <definedName name="_xlnm.Print_Titles" localSheetId="3">'Tilbudsliste D&amp;V vejbelysning'!$1:$2</definedName>
  </definedNames>
  <calcPr calcId="145621"/>
</workbook>
</file>

<file path=xl/calcChain.xml><?xml version="1.0" encoding="utf-8"?>
<calcChain xmlns="http://schemas.openxmlformats.org/spreadsheetml/2006/main">
  <c r="I4" i="6" l="1"/>
  <c r="I4" i="5"/>
  <c r="I82" i="3" l="1"/>
  <c r="I81" i="3"/>
  <c r="I80" i="3"/>
  <c r="I79" i="3"/>
  <c r="I75" i="3"/>
  <c r="I74" i="3"/>
  <c r="I73" i="3"/>
  <c r="I72" i="3"/>
  <c r="I71" i="3"/>
  <c r="I70" i="3"/>
  <c r="I69" i="3"/>
  <c r="I68" i="3"/>
  <c r="I67" i="3"/>
  <c r="I63" i="3"/>
  <c r="I62" i="3"/>
  <c r="I61" i="3"/>
  <c r="I60" i="3"/>
  <c r="I59" i="3"/>
  <c r="I58" i="3"/>
  <c r="I57" i="3"/>
  <c r="I56" i="3"/>
  <c r="I55" i="3"/>
  <c r="I54" i="3"/>
  <c r="I53" i="3"/>
  <c r="I46" i="3"/>
  <c r="I45" i="3"/>
  <c r="I44" i="3"/>
  <c r="I43" i="3"/>
  <c r="I42" i="3"/>
  <c r="I41" i="3"/>
  <c r="I40" i="3"/>
  <c r="I39" i="3"/>
  <c r="I76" i="3" l="1"/>
  <c r="K30" i="2" s="1"/>
  <c r="I64" i="3"/>
  <c r="K29" i="2" s="1"/>
  <c r="I61" i="6"/>
  <c r="I44" i="5" l="1"/>
  <c r="I50" i="6" l="1"/>
  <c r="I49" i="6"/>
  <c r="I48" i="6"/>
  <c r="I51" i="6"/>
  <c r="I47" i="6"/>
  <c r="I52" i="6" l="1"/>
  <c r="I9" i="3" l="1"/>
  <c r="I62" i="5" l="1"/>
  <c r="I63" i="5" s="1"/>
  <c r="I29" i="5" l="1"/>
  <c r="I5" i="5"/>
  <c r="I6" i="5"/>
  <c r="I7" i="5"/>
  <c r="I8" i="5"/>
  <c r="I9" i="5"/>
  <c r="I28" i="5"/>
  <c r="I30" i="5"/>
  <c r="I27" i="5"/>
  <c r="I26" i="5"/>
  <c r="I89" i="3"/>
  <c r="I10" i="5" l="1"/>
  <c r="I7" i="3"/>
  <c r="C75" i="2" l="1"/>
  <c r="C74" i="2"/>
  <c r="C73" i="2"/>
  <c r="C72" i="2"/>
  <c r="C71" i="2"/>
  <c r="C70" i="2"/>
  <c r="C55" i="2"/>
  <c r="C54" i="2"/>
  <c r="C53" i="2"/>
  <c r="C52" i="2"/>
  <c r="C51" i="2"/>
  <c r="C50" i="2"/>
  <c r="C11" i="2"/>
  <c r="I46" i="6"/>
  <c r="I42" i="6"/>
  <c r="I41" i="6"/>
  <c r="I40" i="6"/>
  <c r="I39" i="6"/>
  <c r="B75" i="2" l="1"/>
  <c r="B74" i="2"/>
  <c r="I57" i="6"/>
  <c r="I58" i="6" s="1"/>
  <c r="K74" i="2" s="1"/>
  <c r="B73" i="2"/>
  <c r="B72" i="2"/>
  <c r="B71" i="2"/>
  <c r="B70" i="2"/>
  <c r="I35" i="6"/>
  <c r="I38" i="6"/>
  <c r="I37" i="6"/>
  <c r="I36" i="6"/>
  <c r="I34" i="6"/>
  <c r="I33" i="6"/>
  <c r="I31" i="6"/>
  <c r="I30" i="6"/>
  <c r="I22" i="6"/>
  <c r="I66" i="6"/>
  <c r="I65" i="6"/>
  <c r="I64" i="6"/>
  <c r="I63" i="6"/>
  <c r="I62" i="6"/>
  <c r="I53" i="6"/>
  <c r="I45" i="6"/>
  <c r="I44" i="6"/>
  <c r="I43" i="6"/>
  <c r="I32" i="6"/>
  <c r="I29" i="6"/>
  <c r="I28" i="6"/>
  <c r="I27" i="6"/>
  <c r="I23" i="6"/>
  <c r="I21" i="6"/>
  <c r="I20" i="6"/>
  <c r="I16" i="6"/>
  <c r="I15" i="6"/>
  <c r="I14" i="6"/>
  <c r="I13" i="6"/>
  <c r="I9" i="6"/>
  <c r="I8" i="6"/>
  <c r="I7" i="6"/>
  <c r="I6" i="6"/>
  <c r="I5" i="6"/>
  <c r="B55" i="2"/>
  <c r="B54" i="2"/>
  <c r="B53" i="2"/>
  <c r="B52" i="2"/>
  <c r="B51" i="2"/>
  <c r="B50" i="2"/>
  <c r="I10" i="6" l="1"/>
  <c r="I24" i="6"/>
  <c r="K72" i="2" s="1"/>
  <c r="I54" i="6"/>
  <c r="K73" i="2" s="1"/>
  <c r="I67" i="6"/>
  <c r="K75" i="2" s="1"/>
  <c r="K70" i="2"/>
  <c r="I17" i="6"/>
  <c r="K71" i="2" s="1"/>
  <c r="I55" i="5"/>
  <c r="I51" i="5"/>
  <c r="I43" i="5"/>
  <c r="I50" i="5"/>
  <c r="I49" i="5"/>
  <c r="I48" i="5"/>
  <c r="I47" i="5"/>
  <c r="I46" i="5"/>
  <c r="I45" i="5"/>
  <c r="K77" i="2" l="1"/>
  <c r="K90" i="2" s="1"/>
  <c r="I25" i="5"/>
  <c r="I24" i="5"/>
  <c r="I22" i="5"/>
  <c r="I21" i="5"/>
  <c r="I71" i="5" l="1"/>
  <c r="I70" i="5"/>
  <c r="I69" i="5"/>
  <c r="I68" i="5"/>
  <c r="I67" i="5"/>
  <c r="I66" i="5"/>
  <c r="I54" i="5"/>
  <c r="I53" i="5"/>
  <c r="I52" i="5"/>
  <c r="K54" i="2"/>
  <c r="I58" i="5"/>
  <c r="I57" i="5"/>
  <c r="I42" i="5"/>
  <c r="I41" i="5"/>
  <c r="I40" i="5"/>
  <c r="I39" i="5"/>
  <c r="I38" i="5"/>
  <c r="I37" i="5"/>
  <c r="I36" i="5"/>
  <c r="I35" i="5"/>
  <c r="I34" i="5"/>
  <c r="I23" i="5"/>
  <c r="I20" i="5"/>
  <c r="I16" i="5"/>
  <c r="I15" i="5"/>
  <c r="I14" i="5"/>
  <c r="I13" i="5"/>
  <c r="I86" i="3"/>
  <c r="I84" i="3"/>
  <c r="I72" i="5" l="1"/>
  <c r="K55" i="2" s="1"/>
  <c r="I59" i="5"/>
  <c r="K53" i="2" s="1"/>
  <c r="I31" i="5"/>
  <c r="K52" i="2" s="1"/>
  <c r="I17" i="5"/>
  <c r="K51" i="2" s="1"/>
  <c r="I92" i="3"/>
  <c r="I91" i="3"/>
  <c r="I90" i="3"/>
  <c r="I5" i="3"/>
  <c r="I98" i="3"/>
  <c r="I97" i="3"/>
  <c r="I96" i="3"/>
  <c r="I25" i="3" l="1"/>
  <c r="I24" i="3"/>
  <c r="I26" i="3" l="1"/>
  <c r="I95" i="3" l="1"/>
  <c r="I94" i="3"/>
  <c r="I93" i="3"/>
  <c r="I48" i="3"/>
  <c r="I47" i="3"/>
  <c r="I22" i="3"/>
  <c r="I21" i="3"/>
  <c r="I13" i="3"/>
  <c r="I6" i="3" l="1"/>
  <c r="B15" i="2" l="1"/>
  <c r="B14" i="2"/>
  <c r="B13" i="2" l="1"/>
  <c r="B12" i="2"/>
  <c r="B11" i="2"/>
  <c r="I49" i="3" l="1"/>
  <c r="I50" i="3" s="1"/>
  <c r="K28" i="2" s="1"/>
  <c r="I87" i="3" l="1"/>
  <c r="I23" i="3" l="1"/>
  <c r="I19" i="3" l="1"/>
  <c r="K32" i="2" s="1"/>
  <c r="I20" i="3"/>
  <c r="I8" i="3"/>
  <c r="I4" i="3"/>
  <c r="I10" i="3" l="1"/>
  <c r="K11" i="2" s="1"/>
  <c r="I85" i="3"/>
  <c r="I88" i="3"/>
  <c r="I83" i="3"/>
  <c r="I35" i="3"/>
  <c r="I34" i="3"/>
  <c r="I30" i="3"/>
  <c r="I31" i="3" s="1"/>
  <c r="I17" i="3"/>
  <c r="I27" i="3" s="1"/>
  <c r="K13" i="2" s="1"/>
  <c r="I18" i="3"/>
  <c r="I99" i="3" l="1"/>
  <c r="K40" i="2" s="1"/>
  <c r="I36" i="3"/>
  <c r="K15" i="2" s="1"/>
  <c r="K14" i="2"/>
  <c r="I14" i="3"/>
  <c r="K12" i="2" l="1"/>
  <c r="K50" i="2" l="1"/>
  <c r="K57" i="2" s="1"/>
  <c r="K89" i="2" s="1"/>
  <c r="K17" i="2"/>
  <c r="K35" i="2" s="1"/>
  <c r="K88" i="2" s="1"/>
  <c r="K92" i="2" l="1"/>
</calcChain>
</file>

<file path=xl/sharedStrings.xml><?xml version="1.0" encoding="utf-8"?>
<sst xmlns="http://schemas.openxmlformats.org/spreadsheetml/2006/main" count="533" uniqueCount="222">
  <si>
    <t>Projektnavn</t>
  </si>
  <si>
    <t>Projektnummer</t>
  </si>
  <si>
    <t>Betegnelse</t>
  </si>
  <si>
    <t>I alt</t>
  </si>
  <si>
    <t>kr.</t>
  </si>
  <si>
    <t>MASTER</t>
  </si>
  <si>
    <t>ELARBEJDET</t>
  </si>
  <si>
    <t>EFTERSYN OG AFPRØVNING</t>
  </si>
  <si>
    <t>DOKUMENTATION OG MÆRKNING</t>
  </si>
  <si>
    <t>STIPULEREDE YDELSER</t>
  </si>
  <si>
    <t>Tilbudssum i alt excl. moms</t>
  </si>
  <si>
    <t xml:space="preserve"> kr.</t>
  </si>
  <si>
    <t>Nr.</t>
  </si>
  <si>
    <t>Underskrift</t>
  </si>
  <si>
    <t>Entreprenørens navn:</t>
  </si>
  <si>
    <t>Adresse:</t>
  </si>
  <si>
    <t>Telefon:</t>
  </si>
  <si>
    <t>Underskrift og stempel:</t>
  </si>
  <si>
    <t>Dato :</t>
  </si>
  <si>
    <t>HP</t>
  </si>
  <si>
    <t>PO</t>
  </si>
  <si>
    <t>UP</t>
  </si>
  <si>
    <t>Enhed</t>
  </si>
  <si>
    <t>Enhedspris [kr.]</t>
  </si>
  <si>
    <t>Total pris [kr.]</t>
  </si>
  <si>
    <t>sum</t>
  </si>
  <si>
    <t>meter</t>
  </si>
  <si>
    <r>
      <rPr>
        <b/>
        <u/>
        <sz val="11"/>
        <color theme="1"/>
        <rFont val="Calibri"/>
        <family val="2"/>
        <scheme val="minor"/>
      </rPr>
      <t>Forklaring:</t>
    </r>
    <r>
      <rPr>
        <b/>
        <sz val="11"/>
        <color theme="1"/>
        <rFont val="Calibri"/>
        <family val="2"/>
        <scheme val="minor"/>
      </rPr>
      <t xml:space="preserve">
Grønne felter er indtastningsfelter for Rådgiver.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Gule felter er indtastningsfelter for Entreprenør/tilbudsgiver</t>
    </r>
  </si>
  <si>
    <t>Grønne felter er indtasting for rådgiver</t>
  </si>
  <si>
    <t>Gule felter er indtastning for entreprenør/tilbudsgiver (enhedspris)</t>
  </si>
  <si>
    <t>Blå felter er beregnet resultat felter (Totalpris)</t>
  </si>
  <si>
    <t>Antal</t>
  </si>
  <si>
    <t>E-mail</t>
  </si>
  <si>
    <t>Skrive beløb i tekst:</t>
  </si>
  <si>
    <t>ALMENT</t>
  </si>
  <si>
    <t>styk</t>
  </si>
  <si>
    <t>Tilbudsliste - Implementering af LED belysning - beskrivelse af ydelser</t>
  </si>
  <si>
    <t>Rebild Kommune - udskiftning, etablering samt drift og vedligehold af sti, vej- og banebelysning</t>
  </si>
  <si>
    <t>Symmetrisk LED projektør som erstatning for projektør med 400 W metalhalogen lyskilde. Enhedsprisen omfatter levering af projektør,14 m ledning og lyskilde, samt udskiftning, bortskaffelse, montering, indstilling og test af armaturet.</t>
  </si>
  <si>
    <t>Tilbudsliste - Drift- og vedligeholdelse af banebelysning - beskrivelse af ydelser</t>
  </si>
  <si>
    <t>Tilbudsliste - Drift- og vedligeholdelse af vejbelysning - beskrivelse af ydelser</t>
  </si>
  <si>
    <t>Tilbudssummen er specificeret i nedenstående hovedposter. 
Samtlige ydelser til arbejdets fulde færdiggørelse er indeholdt i tilbuddet, idet ydelser som er inkluderet i arbejdet, men ikke direkte omtalt i tilbudslisten, er medregnet i de poster hvori de naturligt tilhører.</t>
  </si>
  <si>
    <r>
      <rPr>
        <b/>
        <sz val="12"/>
        <color theme="1"/>
        <rFont val="Arial"/>
        <family val="2"/>
      </rPr>
      <t xml:space="preserve">Tilbud </t>
    </r>
    <r>
      <rPr>
        <sz val="12"/>
        <color theme="1"/>
        <rFont val="Arial"/>
        <family val="2"/>
      </rPr>
      <t>Undertegnede entreprenør tilbyder herved at udføre nedenstående
 ydelser til de angivne priser excl. moms i henhold til udbudsmateriale dateret</t>
    </r>
  </si>
  <si>
    <t xml:space="preserve">den. 
</t>
  </si>
  <si>
    <t>Supplerende meddelelse(er)</t>
  </si>
  <si>
    <t>Tilbuddet er afgivet i henhold til supplerende meddelelse (nr. og dato anføres)</t>
  </si>
  <si>
    <t>Dato</t>
  </si>
  <si>
    <t>Forklaring:</t>
  </si>
  <si>
    <t>Indtastningsfelter</t>
  </si>
  <si>
    <t xml:space="preserve">Opdatering af kortinfo med nye armaturtyper, masteindsatse, master og tændskabe
</t>
  </si>
  <si>
    <t>Styk</t>
  </si>
  <si>
    <t>Armatur fabrikat Lite type Gardenway. LED parkarmatur 40W med CLO. Enhedsprisen omfatter levering, udskiftning, bortskaffelse, montering, indstilling og test af armaturet.</t>
  </si>
  <si>
    <t>OPTIONSPRIS - SOLBJERG STATIONS BY</t>
  </si>
  <si>
    <t>OPTIONSPRIS - SULDRUP</t>
  </si>
  <si>
    <t>OPTIONSPRIS - TERNDRUP</t>
  </si>
  <si>
    <t>Post 01</t>
  </si>
  <si>
    <t>Tilbudssum anlægsarbejder i alt excl. moms</t>
  </si>
  <si>
    <t>Post 02</t>
  </si>
  <si>
    <t>Post 01.03 Stipulerede ydelser i alt excl. Moms</t>
  </si>
  <si>
    <t>Huller for mastefundamenter til rørmaster iht. iht. pkt. 02.01.04</t>
  </si>
  <si>
    <t>Ekskluderet af tilbudssum. Kommer kun til udbetaling i det omfang arbejdet nødvendiggør dette, og der træffes skriftlig aftale herom med byggeledelsen.</t>
  </si>
  <si>
    <t>Post 01.01.01 til 01.01.05 er for prissætning af kontraktgrundlag for årlige eftersyn.</t>
  </si>
  <si>
    <t>OPTIONSPRIS - SOLBJERG STATIONSBY</t>
  </si>
  <si>
    <t>Øvrige poster er at betragte som stipulerede ydelser, som indgår med 100 % i evalueringen af pris. Posternes styk/enhedspriser og timesatser skal dermed opfattes  som priser, som Rebild Kommune kan anvende ved tilkøbe i hele kontraktperioden. Tilkøb kommer kun til udbetaling i det omfang arbejdet nødvendiggør dette, og der træffes skriftlig aftale herom med kommunen.</t>
  </si>
  <si>
    <t>Tilbuddet indeholder tre optioner.
Tilbudsgiver skal således i tilbudslisten afgive optionspriser på følgende:</t>
  </si>
  <si>
    <t>Den tilbudte optionspris indgår med 100 % i evalueringen af pris.
Rebild Komune vil senest ved kontraktindgåelse beslutte, om kommunen vil udnytte optionerne.</t>
  </si>
  <si>
    <t xml:space="preserve">Anlægsarbejder for udførsel af LED gadebelysningsanlæg i Solbjerg Stationsby
                                                                      </t>
  </si>
  <si>
    <t xml:space="preserve">Anlægsarbejder for udførsel af LED stibelysningsanlæg i Terndrup  </t>
  </si>
  <si>
    <t>Anlægsarbejder for udførsel af LED stibelysningsanlæg i Suldrup</t>
  </si>
  <si>
    <t xml:space="preserve">Levering og montering af skumklodser pr. mast. Enhedsprisen omfatter at, første skumklods monteres ≤ 1 m fra masteindsatsen og 
sidste skumklods monteres ≤ 1 m fra armaturarm eller armaturet. 
Skumklodserne monteres med ≤ 2,5 m mellemrum. 
</t>
  </si>
  <si>
    <t xml:space="preserve">Stikledning 4x16 mm²  i jord iht. pkt. 02.01.02.
</t>
  </si>
  <si>
    <t xml:space="preserve">Gruppeledning 4x10 mm² i jord iht. pkt. 02.01.10.
</t>
  </si>
  <si>
    <t xml:space="preserve">Tændskab T.1 iht. pkt. 02.01.11.
</t>
  </si>
  <si>
    <t xml:space="preserve">Fælles foranstaltninger iht. PSS
den faste sum indeholder alle ydelser til fællesforanstaltninger iht. bilag 5 i PSS.
</t>
  </si>
  <si>
    <t xml:space="preserve">Demontering og bortskaffelse af eksisterende armaturer 
</t>
  </si>
  <si>
    <t xml:space="preserve">Etablering og drift af byggepladsfaciliteter iht. særlig arbejdsbeskrivelse
</t>
  </si>
  <si>
    <t xml:space="preserve">Møder. Ydelsen omfatter alle arbejder i forbindelse med mødedeltagelse, herunder kørsel og forberedelse.
</t>
  </si>
  <si>
    <t xml:space="preserve">Registring af eksisterende belysningsanlæg (armaturer) forud for opstart af arbejder, jf. Fælles betingelser pkt. A
</t>
  </si>
  <si>
    <t xml:space="preserve">Masteindsats med 1 sikring KL II.
Enhedsprisen skal omfatte levering, udskiftning, montering og tilslutning af masteindsats i mast, inkl.tilslutning af samtlige kabler, samt opmærkning iht. nærværende beskrivelser.
</t>
  </si>
  <si>
    <t xml:space="preserve">Armatur type A.1. Rundsymmetrisk LED parkarmatur inkl. 6 meter kabel. Enhedsprisen omfatter levering, udskiftning, montering og indstilling af de i udbudsmaterialet anførte armaturtyper og lokationer.
</t>
  </si>
  <si>
    <t xml:space="preserve">Armatur type A.2. Rundsymmetrisk LED parkarmatur inkl. 6 meter kabel. Enhedsprisen omfatter levering, udskiftning, montering og indstilling af de i udbudsmaterialet anførte armaturtyper og lokationer.
</t>
  </si>
  <si>
    <t xml:space="preserve">Armatur type B.1. Lille LED vejarmatur inkl. 6 meter kabel. Enhedsprisen omfatter levering, udskiftning, montering og indstilling af de i udbudsmaterialet anførte armaturtyper og lokationer.
</t>
  </si>
  <si>
    <t xml:space="preserve">Armatur type B.2. Lille LED vejarmatur inkl. 6 meter kabel. Enhedsprisen omfatter levering, udskiftning, montering og indstilling af de i udbudsmaterialet anførte armaturtyper og lokationer.
</t>
  </si>
  <si>
    <t xml:space="preserve">Armatur type C.1. Mellem LED vejarmatur inkl. 9 meter kabel. Enhedsprisen omfatter levering, udskiftning, montering og indstilling af de i udbudsmaterialet anførte armaturtyper og lokationer.
</t>
  </si>
  <si>
    <t xml:space="preserve">Armatur type D.1. Mellem LED vejarmatur inkl. 12 meter kabel. Enhedsprisen omfatter levering, udskiftning montering og indstilling af de i udbudsmaterialet anførte armaturtyper og lokationer.
</t>
  </si>
  <si>
    <t xml:space="preserve">Armatur type D.2. Mellem LED vejarmatur inkl. 12 meter kabel. Enhedsprisen omfatter levering, udskiftnig, montering og indstilling af de i udbudsmaterialet anførte armaturtyper og lokationer.
</t>
  </si>
  <si>
    <t xml:space="preserve">Indbygning af digital astro kontaktur 1 kanal i eksisterende tændskabe. Enhedsprisen omfatter demontering af skumringsrelæ inkl. kontroller, tætning af tændskab, samt indbygning og idriftsætning af astrour.
</t>
  </si>
  <si>
    <t xml:space="preserve">Eftersyn og afprøvning af anlæg før idriftsættelse jf. SB kapitel 61 
</t>
  </si>
  <si>
    <t xml:space="preserve">Slutkontrolrapport jf. SB afsnit 6, kapitel 61.
Den faste sum indeholder alle ydelser i forbindelse med udarbejdelse af slutkontrolrapport for eftersyn og afprøvning før idriftsætning.
</t>
  </si>
  <si>
    <t xml:space="preserve">Kabelgrav for kabler i jord.
Enhedsprisen skal indeholde alle udgifter til udgravning, tørholdelse, opfyldning og komprimering af ledningsgrav til råjordsplanum samt omkringfyldning med sand og udlægning af dækbånd inkl det fornødne koordineringsarbejde
</t>
  </si>
  <si>
    <t xml:space="preserve">Reetablering af belægning (asfalt / belægningssten)
</t>
  </si>
  <si>
    <t xml:space="preserve">Reetablering af terræn (græs/ral) 
</t>
  </si>
  <si>
    <t xml:space="preserve">Levering og montering af skumklodser pr. mast. iht. pkt. 01.02.01.
</t>
  </si>
  <si>
    <t xml:space="preserve">Masteindsats med 1 sikring KL II iht. pkt. 01.03.01.
</t>
  </si>
  <si>
    <t xml:space="preserve">Armatur type B.2. Lille LED vejarmatur iht. pkt. 01.03.06.
</t>
  </si>
  <si>
    <t xml:space="preserve">Tændskab T.1.
Enhedsprisen omfatter levering, nedgravning, montering og idriftsættelse af det anførte tændskab, inkl. stativ og fundamenter.
</t>
  </si>
  <si>
    <t xml:space="preserve">Kabelgrav for kabler i jord iht. pkt. 02.01.01
</t>
  </si>
  <si>
    <t xml:space="preserve">Reetablering af belægning (asfalt / belægningssten) iht. pkt. 02.01.02.
</t>
  </si>
  <si>
    <t xml:space="preserve">Reetablering af terræn (græs/ral) iht. pkt. 02.01.03.
</t>
  </si>
  <si>
    <t xml:space="preserve">Huller for mastefundamenter til rørmaster iht. iht. pkt. 02.01.04
</t>
  </si>
  <si>
    <t xml:space="preserve">Armatur type B.1. Lille LED vejarmatur iht. pkt. 01.03.05.
</t>
  </si>
  <si>
    <t xml:space="preserve">Mastetype M1 iht. pkt. 02.02.05.
</t>
  </si>
  <si>
    <t xml:space="preserve">Reetablering af terræn (græs/ral)
</t>
  </si>
  <si>
    <t xml:space="preserve">Opretningning af eksisterende mast. Enhedsprisen omfatter alle ydelser og arbejder ved opretning, supplerende opfyldning og komprimering omkring mastefundament.
</t>
  </si>
  <si>
    <t xml:space="preserve">4x6 mm² CU.
Levering og trækning/lægning gruppeledning 4G6 mm² CU mellem tændskab/belysningsmaster. Enhedsprisen omfatter alle ydelser i forbindelse med levering og lægning af kabel.
</t>
  </si>
  <si>
    <t xml:space="preserve">4x10 mm² CU.
Levering og trækning/lægning gruppeledning 4G10 mm² CU mellem tændskab/belysningsmaster. Enhedsprisen omfatter alle ydelser i forbindelse med levering og lægning af kabel.
</t>
  </si>
  <si>
    <t xml:space="preserve">Krympemuffe komplet  4x6 mm² / 4x10 mm²
</t>
  </si>
  <si>
    <t xml:space="preserve">Timesats elektriker
</t>
  </si>
  <si>
    <t xml:space="preserve">Timesats lærling
</t>
  </si>
  <si>
    <t xml:space="preserve">50 % overtidstillæg
</t>
  </si>
  <si>
    <t xml:space="preserve">100 % overtidstillæg
</t>
  </si>
  <si>
    <t xml:space="preserve">Servicevogn under 3.500 kg 
</t>
  </si>
  <si>
    <t xml:space="preserve">Selvkørende lift / liftlastbil med arbejdshøjde på minimum 10 m
</t>
  </si>
  <si>
    <t xml:space="preserve">Eftersyn af vejbelysningsanlæg 2018
</t>
  </si>
  <si>
    <t xml:space="preserve">Eftersyn af vejbelysningsanlæg 2019
</t>
  </si>
  <si>
    <t xml:space="preserve">Eftersyn af vejbelysningsanlæg 2020
</t>
  </si>
  <si>
    <t xml:space="preserve">Eftersyn af vejbelysningsanlæg 2021
</t>
  </si>
  <si>
    <t xml:space="preserve">Levevring af galvaniseret buet rørarm Ø60 300 mm. Enhedsprisen omfatter alle ydelser og arbejder ved levering og montering.
</t>
  </si>
  <si>
    <t xml:space="preserve">Levevring af galvaniseret vandret arm Ø60 500 mm. Enhedsprisen omfatter alle ydelser og arbejder ved levering og montering.
</t>
  </si>
  <si>
    <t xml:space="preserve">Levevring af galvaniseret vandret arm Ø60 800 mm. Enhedsprisen omfatter alle ydelser og arbejder ved levering og montering.
</t>
  </si>
  <si>
    <t xml:space="preserve">Levevring af galvaniseret vandret arm Ø60 1100 mm. Enhedsprisen omfatter alle ydelser og arbejder ved levering og montering.
</t>
  </si>
  <si>
    <t xml:space="preserve">Masteindsats med 1 sikring KL II.
Enhedsprisen skal omfatte levering, udskiftning, montering og tilslutning af masteindsats i mast, inkl.tilslutning af samtlige kabler, samt opmærkning
</t>
  </si>
  <si>
    <t xml:space="preserve">Masteindsats med 2 sikringer KL II.
Enhedsprisen skal omfatte levering, udskiftning, montering og tilslutning af masteindsats i mast, inkl.tilslutning af samtlige kabler, samt opmærkning 
</t>
  </si>
  <si>
    <t xml:space="preserve">Armatur type A.1. Rundsymmetrisk LED parkarmatur. Enhedsprisen omfatter levering, udskiftning, bortskaffelse, montering, indstilling og test af armaturet.
</t>
  </si>
  <si>
    <t xml:space="preserve">Armatur type A.2. Rundsymmetrisk LED parkarmatur. Enhedsprisen omfatter levering, udskiftning, bortskaffelsemontering, indstilling og test af armaturet.
</t>
  </si>
  <si>
    <t xml:space="preserve">Armatur type B.1. Lille LED vejarmatur. Enhedsprisen omfatter levering, udskiftning, bortskaffelse, montering, indstilling og test af armaturet.
</t>
  </si>
  <si>
    <t xml:space="preserve">Armatur type B.2. Lille LED vejarmatur. Enhedsprisen omfatter levering, udskiftning, bortskaffelse, montering, indstilling og test af armaturet.
</t>
  </si>
  <si>
    <t xml:space="preserve">Armatur type C.1. Mellem LED vejarmatur. Enhedsprisen omfatter levering, udskiftning, bortskaffelse, montering, indstilling og test af armaturet.
</t>
  </si>
  <si>
    <t xml:space="preserve">Armatur type D.1. Mellem LED vejarmatur. Enhedsprisen omfatter levering, udskiftning, bortskaffelse, montering, indstilling og test af armaturet.
</t>
  </si>
  <si>
    <t xml:space="preserve">Armatur type D.2. Mellem LED vejarmatur. Enhedsprisen omfatter levering, udskiftning, bortskaffelse, montering, indstilling og test af armaturet.
</t>
  </si>
  <si>
    <t xml:space="preserve">Armatur fabrikat Siteco type DL20. LED parkarmatur med CLO. Enhedsprisen omfatter levering, udskiftning, bortskaffelse, montering, indstilling og test af armaturet.
</t>
  </si>
  <si>
    <t xml:space="preserve">Armatur fabrikat Lite type Primo. Lille LED vejarmatur 20W med CLO. Enhedsprisen omfatter levering, udskiftning, bortskaffelse, montering, indstilling og test af armaturet.
</t>
  </si>
  <si>
    <t xml:space="preserve">Armatur fabrikat Lite type Primo. Lille LED vejarmatur 30W med CLO. Enhedsprisen omfatter levering, udskiftning, bortskaffelse, montering, indstilling og test af armaturet.
</t>
  </si>
  <si>
    <t xml:space="preserve">Armatur fabrikat Prisma Light type 2-32. Mellem LED vejarmatur 60W med CLO. Enhedsprisen omfatter levering, udskiftning, bortskaffelse, montering, indstilling og test af armaturet.
</t>
  </si>
  <si>
    <t xml:space="preserve">4x10 mm² CU.
Levering og trækning/lægning af gruppeledning 4G10 mm² CU mellem tændskab/belysningsmaster. Enhedsprisen omfatter alle ydelser i forbindelse med levering og lægning af kabel.
</t>
  </si>
  <si>
    <t xml:space="preserve">Indbygning af sikringsafbryder 3FN 16A i eksisterende tændskabe. Enhedsprisen omfatter demontering, samt indbygning og test af styring.
</t>
  </si>
  <si>
    <t xml:space="preserve">Indbygning af 3-polet kontaktor 63 A AC3 i eksisterende tændskabe. Enhedsprisen omfatter demontering, samt indbygning og test af styring.
</t>
  </si>
  <si>
    <t xml:space="preserve">Indbygning af digital astro kontaktur 1 kanal i eksisterende tændskabe. Enhedsprisen omfatter demontering, samt indbygning og idriftsætning af astrour.
</t>
  </si>
  <si>
    <t xml:space="preserve">Nyt tændskab type T.1.
Den faste sum omfatter levering, nedgravning, montering og idriftsættelse af det anførte tændskab, inkl. stativ og fundamenter.
</t>
  </si>
  <si>
    <t xml:space="preserve">Eftersyn af banebelysningsanlæg 2018
</t>
  </si>
  <si>
    <t xml:space="preserve">Eftersyn af banebelysningsanlæg 2019
</t>
  </si>
  <si>
    <t xml:space="preserve">Eftersyn af banebelysningsanlæg 2020
</t>
  </si>
  <si>
    <t xml:space="preserve">Eftersyn af banebelysningsanlæg 2021
</t>
  </si>
  <si>
    <t xml:space="preserve">Udskiftning af galvaniseret travers for 2 stk. projektører. Enhedsprisen omfatter alle ydelser og arbejder ved levering og montering af travers.
</t>
  </si>
  <si>
    <t xml:space="preserve">Masteindsats med 1 sikring KL I.
Enhedsprisen skal omfatte levering, udskiftning, montering og tilslutning af masteindsats i mast, inkl.tilslutning af samtlige kabler, samt opmærkning
</t>
  </si>
  <si>
    <t xml:space="preserve">Masteindsats med 2 sikringer KL I.
Enhedsprisen skal omfatte levering, udskiftning, montering og tilslutning af masteindsats i mast, inkl.tilslutning af samtlige kabler, samt opmærkning 
</t>
  </si>
  <si>
    <t xml:space="preserve">400 W metalhalogen lyskilde. Enhedsprisen omfatter levering, udskiftning, bortskaffelse og test af armaturet.
</t>
  </si>
  <si>
    <t xml:space="preserve">1000 W metalhalogen lyskilde. Enhedsprisen omfatter levering, udskiftning, bortskaffelse og test af armaturet.
</t>
  </si>
  <si>
    <t xml:space="preserve">2000 W metalhalogen lyskilde. Enhedsprisen omfatter levering, udskiftning, bortskaffelse og test af armaturet.
</t>
  </si>
  <si>
    <t xml:space="preserve">Symmetrisk projektør med 400 W metalhalogen lyskilde. Enhedsprisen omfatter levering af projektør, 14 m ledning og lyskilde, samt udskiftning, bortskaffelse, montering, indstilling og test af armaturet.
</t>
  </si>
  <si>
    <t xml:space="preserve">Symmetrisk projektør med 1000 W metalhalogen lyskilde. Enhedsprisen omfatter levering af projektør, 14 m ledning og lyskilde, samt udskiftning, bortskaffelse, montering, indstilling og test af armaturet.
</t>
  </si>
  <si>
    <t xml:space="preserve">Symmetrisk projektør med 2000 W metalhalogen lyskilde. Enhedsprisen omfatter levering af projektør, 20 m ledning og lyskilde, samt udskiftning, bortskaffelse, montering, indstilling og test af armaturet.
</t>
  </si>
  <si>
    <t xml:space="preserve">Asymmetrisk projektør med 2000 W metalhalogen lyskilde. Enhedsprisen omfatter levering af projektør, 20 m ledning og lyskilde, samt udskiftning, bortskaffelse, montering, indstilling og test af armaturet.
</t>
  </si>
  <si>
    <t xml:space="preserve">Symmetrisk LED projektør som erstatning for projektør med 1000 W metalhalogen lyskilde. Enhedsprisen omfatter levering af projektør, 14 m ledning, samt udskiftning, bortskaffelse, montering, indstilling og test af armaturet.
</t>
  </si>
  <si>
    <t xml:space="preserve">Symmetrisk LED projektør som erstatning for projektør med 2000 W metalhalogen lyskilde. Enhedsprisen omfatter levering af projektør, 20 m ledning, samt udskiftning, bortskaffelse, montering, indstilling og test af armaturet.
</t>
  </si>
  <si>
    <t xml:space="preserve">Forkobling for 1000 W projektør med metalhalogen lyskilde. Enhedsprisen omfatter levering af forkobling, samt udskiftning, bortskaffelse, montering og test af armaturet.
</t>
  </si>
  <si>
    <t xml:space="preserve">Forkobling for 2000 W projektør med metalhalogen lyskilde. Enhedsprisen omfatter levering af forkobling, samt udskiftning, bortskaffelse, montering og test af armaturet.
</t>
  </si>
  <si>
    <t xml:space="preserve">Forkobling for LED (1000 W) projektør. Enhedsprisen omfatter levering af forkobling, samt udskiftning, bortskaffelse, montering og test af armaturet.
</t>
  </si>
  <si>
    <t xml:space="preserve">Forkobling for LED (2000 W) projektør. Enhedsprisen omfatter levering af forkobling, samt udskiftning, bortskaffelse, montering og test af armaturet.
</t>
  </si>
  <si>
    <t xml:space="preserve">Krympemuffe komplet  4x10 mm² / 4x16 mm²
</t>
  </si>
  <si>
    <t xml:space="preserve">Nyt jordspyd med jordleder
</t>
  </si>
  <si>
    <t xml:space="preserve">Indbygning af 40 A 3-polet PFI i eksisterende tændskabe. Enhedsprisen omfatter demontering, samt indbygning og test af styring.
</t>
  </si>
  <si>
    <t xml:space="preserve">Indbygning af 40 A 3-polet HPFI i eksisterende tændskabe. Enhedsprisen omfatter demontering, samt indbygning og test af styring.
</t>
  </si>
  <si>
    <t xml:space="preserve">Indbygning af 63 A 3-polet PFI i eksisterende tændskabe. Enhedsprisen omfatter demontering, samt indbygning og test af styring.
</t>
  </si>
  <si>
    <t xml:space="preserve">Indbygning af 63 A 3-polet HPFI i eksisterende tændskabe. Enhedsprisen omfatter demontering, samt indbygning og test af styring.
</t>
  </si>
  <si>
    <t xml:space="preserve">Tændskab T.2 
Enhedsprisen omfatter levering, nedgravning, montering og idriftsættelse af det anførte tændskab, inkl. stativ og fundamenter.
</t>
  </si>
  <si>
    <t xml:space="preserve">Ny oprettelse af bolbanebelysning i Kortinfo.med nye armaturtyper, masteindsatse, master og tændskabe
</t>
  </si>
  <si>
    <t xml:space="preserve">Masteindsats med 2 sikringer KL II.
Enhedsprisen skal omfatte levering, udskiftning, montering og tilslutning af masteindsats i mast, inkl.tilslutning af samtlige kabler, samt opmærkning iht. nærværende beskrivelser.
</t>
  </si>
  <si>
    <t xml:space="preserve">Armatur fabrikat Lite type Primo. Mellem LED vejarmatur 40W med CLO. Enhedsprisen omfatter levering, udskiftning, bortskaffelse, montering, indstilling og test af armaturet.
</t>
  </si>
  <si>
    <t xml:space="preserve">Armatur fabrikat Lite type Primo. Mellem LED vejarmatur 50W med CLO. Enhedsprisen omfatter levering, udskiftning, bortskaffelse, montering, indstilling og test af armaturet.
</t>
  </si>
  <si>
    <t xml:space="preserve">Armatur fabrikat Lite type Primo. Mellem LED vejarmatur 60W med CLO. Enhedsprisen omfatter levering, udskiftning, bortskaffelse, montering, indstilling og test af armaturet.
</t>
  </si>
  <si>
    <t xml:space="preserve">Armatur fabrikat Prisma Light type 2-16. Lille LED vejarmatur 30W med CLO. Enhedsprisen omfatter levering, udskiftning, bortskaffelse, montering, indstilling og test af armaturet.
</t>
  </si>
  <si>
    <t xml:space="preserve">4x16 mm² CU.
Levering og trækning/lægning gruppeledning 4G16 mm² CU mellem tændskab/belysningsmaster. Enhedsprisen omfatter alle ydelser i forbindelse med levering og lægning af kabel.
</t>
  </si>
  <si>
    <t>Kabelgrav for kabler i jord.
Enhedsprisen skal indeholde alle udgifter til udgravning, tørholdelse, opfyldning og komprimering af ledningsgrav til råjordsplanum samt omkringfyldning med sand og udlægning af dækbånd inkl det fornødne koordineringsarbejde</t>
  </si>
  <si>
    <t>Stikledning i jord
Levering og trækning/lægning stikledning 4G16 mm² CU mellem ENIIG kabelskab og nyt tændskab. Enhedsprisen omfatter alle ydelser i forbindelse med levering og lægning af kabel inkl. tilmedlding/koordinering med forsyningsselskab.</t>
  </si>
  <si>
    <t>Gruppeledning i jord
Levering og trækning/lægning gruppeledning 4G10 mm² CU mellem tændskab/belysningsmaster. Enhedsprisen omfatter alle ydelser i forbindelse med levering og lægning af kabel.</t>
  </si>
  <si>
    <t>Huller for mastefundamenter til rørmaster.
Enhedsprisen skal indeholde alle udgifter til udgravning af huller for præfabrikerede fundamenter, inkl. tørholdelse, opfyldning, tilpasning af kabelrør, nivellering og komprimering.</t>
  </si>
  <si>
    <t xml:space="preserve">Kabelgrav for kabler i jord.
Enhedsprisen skal indeholde alle udgifter til udgravning, tørholdelse, opfyldning og komprimering af ledningsgrav til råjordsplanum samt omkringfyldning med sand og udlægning af dækbånd inkl det fornødne koordineringsarbejde.
</t>
  </si>
  <si>
    <t>Selvkørende lift / liftlastbil med arbejdshøjde på minimum 10 m.</t>
  </si>
  <si>
    <t>4x10 mm² CU.
Levering og trækning/lægning af gruppeledning 4G10 mm² CU mellem tændskab/belysningsmaster. Enhedsprisen omfatter alle ydelser i forbindelse med levering og lægning af kabel.</t>
  </si>
  <si>
    <t xml:space="preserve">Samlet tilbudssum </t>
  </si>
  <si>
    <t>Post</t>
  </si>
  <si>
    <t>Anlægsarbejder 2017-2018</t>
  </si>
  <si>
    <t>Samlet tilbudssum i alt excl. moms</t>
  </si>
  <si>
    <t>Tilbudssum anlægsarbejder - implementering af LED belysning - 2017-2018</t>
  </si>
  <si>
    <t>Mastetype M2 
5 m konisk, galvaniseret eftergivelig stålmast, inkl. fundament. Enhedsprisen omfatter alle ydelser og arbejder ved levering og opstilling af master i den på tegningen anførte type og højde.</t>
  </si>
  <si>
    <t xml:space="preserve">Eftersyn af vejbelysningsanlæg 2022
</t>
  </si>
  <si>
    <t xml:space="preserve">Udskiftning af 3,5 m bertled, galvaniseret stålmast, inkl. fundament. Enhedsprisen omfatter alle ydelser og arbejder ved levering og opstilling af mast.
</t>
  </si>
  <si>
    <t xml:space="preserve">Udskiftning af 3,5 m konisk, galvaniseret stålmast inkl. fundament. Enhedsprisen omfatter alle ydelser og arbejder ved levering og opstilling af mast.
</t>
  </si>
  <si>
    <t xml:space="preserve">Udskiftning af 5 m bertled, galvaniseret stålmast inkl. fundament. Enhedsprisen omfatter alle ydelser og arbejder ved levering og opstilling af mast.
</t>
  </si>
  <si>
    <t xml:space="preserve">Udskiftning af 5 m konisk, galvaniseret stålmast inkl. fundament. Enhedsprisen omfatter alle ydelser og arbejder ved levering og opstilling af mast.
</t>
  </si>
  <si>
    <t xml:space="preserve">Udskiftning af 6 m konisk, galvaniseret stålmast inkl. fundament. Enhedsprisen omfatter alle ydelser og arbejder ved levering og opstilling af mast.
</t>
  </si>
  <si>
    <t xml:space="preserve">Udskiftning af 8 m konisk, galvaniseret stålmast inkl. fundamnent. Enhedsprisen omfatter alle ydelser og arbejder ved levering og opstilling af mast.
</t>
  </si>
  <si>
    <t xml:space="preserve">Eftersyn af banebelysningsanlæg 2022
</t>
  </si>
  <si>
    <t xml:space="preserve">Udskiftning af 12 m konisk, galvaniseret stålmast inkl. fundament. Enhedsprisen omfatter alle ydelser og arbejder ved levering og opstilling af mast.
</t>
  </si>
  <si>
    <t xml:space="preserve">Udskiftning af 18 m konisk, galvaniseret stålmast inkl. fundament. Enhedsprisen omfatter alle ydelser og arbejder ved levering og opstilling af mast.
</t>
  </si>
  <si>
    <t xml:space="preserve">Mastetype M1 
3,5 m bertled, galvaniseret stålmast, inkl. fundament. Enhedsprisen omfatter alle ydelser og arbejder ved levering og opstilling af master i den på tegningen anførte type og højde.
</t>
  </si>
  <si>
    <t xml:space="preserve">Udskiftning af eksisterende 3,5 m mast, til ny 3,5 m konisk, galvaniseret stålmast inkl. fundament. Enhedsprisen omfatter alle ydelser og arbejder ved levering, uskiftning, bortskaffelse og opstilling.
</t>
  </si>
  <si>
    <t xml:space="preserve">Udskiftning af eksisterende 3,5 m mast, til ny 3,5 m bertled, galvaniseret stålmast inkl.fundament. Enhedsprisen omfatter alle ydelser og arbejder ved levering, uskiftning, bortskaffelse og opstilling.
</t>
  </si>
  <si>
    <t xml:space="preserve">Udskiftning af eksisterende 5 m mast, til ny 5 m bertled, galvaniseret stålmast inkl. fundament. Enhedsprisen omfatter alle ydelser og arbejder ved levering, uskiftning, bortskaffelse og opstilling.
</t>
  </si>
  <si>
    <t xml:space="preserve">Udskiftning af eksisterende 5 m mast, til ny 5 m konisk, galvaniseret stålmast inkl. fundament. Enhedsprisen omfatter alle ydelser og arbejder ved levering, uskiftning, bortskaffelse og opstilling.
</t>
  </si>
  <si>
    <t xml:space="preserve">Udskiftning af eksisterende 6 m mast, til ny 6 m konisk, galvaniseret stålmast inkl. fundament. Enhedsprisen omfatter alle ydelser og arbejder ved levering, uskiftning, bortskaffelse og opstilling.
</t>
  </si>
  <si>
    <t xml:space="preserve">Udskiftning af eksisterende 8 m mast, til ny 8 m konisk, galvaniseret stålmast inkl. fundament. Enhedsprisen omfatter alle ydelser og arbejder ved levering, uskiftning, bortskaffelse og opstilling.
</t>
  </si>
  <si>
    <t>Tilbudssum drifts- og vedligeholdelsesarbejder banebelysning 2017-2022</t>
  </si>
  <si>
    <t>Tilbudssum drifts- og vedligeholdelsesarbejder vejbelysning 2017-2022</t>
  </si>
  <si>
    <t>Optionspriser anlægsarbejder 2017-2018</t>
  </si>
  <si>
    <t xml:space="preserve">Eftersyn af vejbelysningsanlæg 2017
</t>
  </si>
  <si>
    <t>ALMENT - D&amp;V 2017-2022</t>
  </si>
  <si>
    <t>JORDARBEJDER - D&amp;V 2017-2022</t>
  </si>
  <si>
    <t>MASTER - D&amp;V 2017-2022</t>
  </si>
  <si>
    <t>ELARBEJDET - D&amp;V 2017-2022</t>
  </si>
  <si>
    <t>DOKUMENTATION OG MÆRKNING - D&amp;V 2017-2022</t>
  </si>
  <si>
    <t>TIMELØNSSATSER - D&amp;V 2017-2022</t>
  </si>
  <si>
    <t xml:space="preserve">Eftersyn af banebelysningsanlæg 2017
</t>
  </si>
  <si>
    <t>Drifts- og vedligeholdelsesarbejder vejbelysning 2017-2022</t>
  </si>
  <si>
    <t>Drifts- og vedligeholdelsesarbejder banebelysning 2017-2022</t>
  </si>
  <si>
    <t>Tilbudssum optionspriser anlægsarbejder i alt excl. moms</t>
  </si>
  <si>
    <t xml:space="preserve">Demontering og bortskaffelse af eksisterende sikringsindsatser og dåser
</t>
  </si>
  <si>
    <t xml:space="preserve"> I alt at overføre til side 2</t>
  </si>
  <si>
    <t>I alt at overføre til side 2</t>
  </si>
  <si>
    <t xml:space="preserve"> I alt at overføre til side 3</t>
  </si>
  <si>
    <t>I alt at overføre til side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</si>
</sst>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\$#,##0.00_);\(\$#,##0.00\)"/>
    <numFmt numFmtId="167" formatCode="\$#,##0_);\(\$#,##0\)"/>
    <numFmt numFmtId="168" formatCode="mmmm\ d\,\ yyyy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.5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i/>
      <sz val="12"/>
      <color theme="3"/>
      <name val="Arial"/>
      <family val="2"/>
    </font>
    <font>
      <i/>
      <sz val="8"/>
      <color theme="3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00B050"/>
      <name val="Arial"/>
      <family val="2"/>
    </font>
    <font>
      <i/>
      <sz val="9"/>
      <color rgb="FF00B050"/>
      <name val="Arial"/>
      <family val="2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0" fontId="2" fillId="0" borderId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39" fontId="3" fillId="0" borderId="0" applyFill="0" applyBorder="0" applyAlignment="0" applyProtection="0"/>
    <xf numFmtId="37" fontId="3" fillId="0" borderId="0" applyFill="0" applyBorder="0" applyAlignment="0" applyProtection="0"/>
    <xf numFmtId="0" fontId="3" fillId="0" borderId="1" applyNumberFormat="0" applyFill="0" applyAlignment="0" applyProtection="0"/>
  </cellStyleXfs>
  <cellXfs count="269">
    <xf numFmtId="0" fontId="0" fillId="0" borderId="0" xfId="0"/>
    <xf numFmtId="0" fontId="8" fillId="0" borderId="0" xfId="1" applyFont="1" applyBorder="1"/>
    <xf numFmtId="0" fontId="8" fillId="0" borderId="5" xfId="9" applyFont="1" applyBorder="1"/>
    <xf numFmtId="0" fontId="3" fillId="0" borderId="5" xfId="9" applyFont="1" applyBorder="1"/>
    <xf numFmtId="0" fontId="8" fillId="0" borderId="0" xfId="9" applyFont="1" applyBorder="1" applyAlignment="1">
      <alignment vertical="center"/>
    </xf>
    <xf numFmtId="0" fontId="3" fillId="0" borderId="6" xfId="9" applyFont="1" applyBorder="1"/>
    <xf numFmtId="0" fontId="5" fillId="0" borderId="0" xfId="9" applyFont="1" applyBorder="1"/>
    <xf numFmtId="0" fontId="8" fillId="0" borderId="7" xfId="1" applyFont="1" applyBorder="1"/>
    <xf numFmtId="0" fontId="8" fillId="0" borderId="7" xfId="1" applyFont="1" applyBorder="1" applyAlignment="1">
      <alignment horizontal="right"/>
    </xf>
    <xf numFmtId="3" fontId="8" fillId="0" borderId="7" xfId="1" applyNumberFormat="1" applyFont="1" applyBorder="1"/>
    <xf numFmtId="4" fontId="8" fillId="0" borderId="7" xfId="1" applyNumberFormat="1" applyFont="1" applyBorder="1"/>
    <xf numFmtId="4" fontId="8" fillId="0" borderId="0" xfId="9" applyNumberFormat="1" applyFont="1" applyBorder="1"/>
    <xf numFmtId="0" fontId="8" fillId="0" borderId="5" xfId="1" applyFont="1" applyBorder="1" applyProtection="1">
      <protection locked="0"/>
    </xf>
    <xf numFmtId="0" fontId="8" fillId="0" borderId="6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8" fillId="0" borderId="0" xfId="9" applyFont="1" applyBorder="1" applyAlignment="1" applyProtection="1">
      <alignment horizontal="center"/>
      <protection locked="0"/>
    </xf>
    <xf numFmtId="0" fontId="8" fillId="0" borderId="13" xfId="9" applyFont="1" applyBorder="1"/>
    <xf numFmtId="0" fontId="8" fillId="0" borderId="4" xfId="9" applyFont="1" applyBorder="1"/>
    <xf numFmtId="49" fontId="8" fillId="0" borderId="7" xfId="1" applyNumberFormat="1" applyFont="1" applyBorder="1"/>
    <xf numFmtId="4" fontId="8" fillId="0" borderId="3" xfId="4" applyNumberFormat="1" applyFont="1" applyBorder="1" applyAlignment="1">
      <alignment horizontal="right" vertical="top"/>
    </xf>
    <xf numFmtId="0" fontId="5" fillId="0" borderId="0" xfId="9" applyFont="1" applyBorder="1" applyAlignment="1">
      <alignment horizontal="right"/>
    </xf>
    <xf numFmtId="0" fontId="8" fillId="0" borderId="5" xfId="1" applyFont="1" applyBorder="1"/>
    <xf numFmtId="0" fontId="8" fillId="0" borderId="6" xfId="1" applyFont="1" applyBorder="1"/>
    <xf numFmtId="3" fontId="8" fillId="0" borderId="0" xfId="1" applyNumberFormat="1" applyFont="1" applyBorder="1"/>
    <xf numFmtId="0" fontId="8" fillId="0" borderId="5" xfId="9" applyFont="1" applyBorder="1" applyProtection="1">
      <protection locked="0"/>
    </xf>
    <xf numFmtId="0" fontId="8" fillId="0" borderId="0" xfId="9" applyFont="1" applyBorder="1" applyAlignment="1" applyProtection="1">
      <alignment horizontal="centerContinuous"/>
      <protection locked="0"/>
    </xf>
    <xf numFmtId="0" fontId="8" fillId="0" borderId="6" xfId="9" applyFont="1" applyBorder="1"/>
    <xf numFmtId="4" fontId="8" fillId="0" borderId="3" xfId="4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vertical="top"/>
    </xf>
    <xf numFmtId="4" fontId="8" fillId="4" borderId="3" xfId="4" applyNumberFormat="1" applyFont="1" applyFill="1" applyBorder="1" applyAlignment="1" applyProtection="1">
      <alignment horizontal="right" vertical="top"/>
      <protection locked="0"/>
    </xf>
    <xf numFmtId="165" fontId="8" fillId="3" borderId="3" xfId="1" applyNumberFormat="1" applyFont="1" applyFill="1" applyBorder="1" applyAlignment="1" applyProtection="1">
      <alignment horizontal="center"/>
    </xf>
    <xf numFmtId="0" fontId="8" fillId="3" borderId="3" xfId="1" applyFont="1" applyFill="1" applyBorder="1" applyAlignment="1" applyProtection="1">
      <alignment horizontal="center" vertical="top"/>
    </xf>
    <xf numFmtId="0" fontId="8" fillId="0" borderId="3" xfId="1" applyFont="1" applyBorder="1" applyAlignment="1" applyProtection="1">
      <alignment horizontal="center" vertical="top"/>
    </xf>
    <xf numFmtId="165" fontId="5" fillId="0" borderId="3" xfId="1" applyNumberFormat="1" applyFont="1" applyBorder="1" applyAlignment="1" applyProtection="1">
      <alignment horizontal="center"/>
    </xf>
    <xf numFmtId="165" fontId="5" fillId="0" borderId="3" xfId="1" applyNumberFormat="1" applyFont="1" applyBorder="1" applyAlignment="1" applyProtection="1">
      <alignment horizontal="center" vertical="top"/>
    </xf>
    <xf numFmtId="165" fontId="8" fillId="0" borderId="3" xfId="1" applyNumberFormat="1" applyFont="1" applyFill="1" applyBorder="1" applyAlignment="1" applyProtection="1">
      <alignment horizontal="center"/>
    </xf>
    <xf numFmtId="0" fontId="8" fillId="0" borderId="3" xfId="1" applyFont="1" applyFill="1" applyBorder="1" applyAlignment="1" applyProtection="1">
      <alignment horizontal="center" vertical="top"/>
    </xf>
    <xf numFmtId="4" fontId="8" fillId="0" borderId="3" xfId="4" applyNumberFormat="1" applyFont="1" applyFill="1" applyBorder="1" applyAlignment="1">
      <alignment horizontal="right" vertical="top"/>
    </xf>
    <xf numFmtId="165" fontId="8" fillId="6" borderId="3" xfId="1" applyNumberFormat="1" applyFont="1" applyFill="1" applyBorder="1" applyAlignment="1" applyProtection="1">
      <alignment horizontal="center"/>
    </xf>
    <xf numFmtId="0" fontId="8" fillId="6" borderId="3" xfId="1" applyFont="1" applyFill="1" applyBorder="1" applyAlignment="1" applyProtection="1">
      <alignment horizontal="center" vertical="top"/>
    </xf>
    <xf numFmtId="4" fontId="8" fillId="6" borderId="3" xfId="4" applyNumberFormat="1" applyFont="1" applyFill="1" applyBorder="1" applyAlignment="1">
      <alignment horizontal="right" vertical="top"/>
    </xf>
    <xf numFmtId="165" fontId="8" fillId="0" borderId="3" xfId="1" applyNumberFormat="1" applyFont="1" applyFill="1" applyBorder="1" applyProtection="1"/>
    <xf numFmtId="0" fontId="5" fillId="0" borderId="3" xfId="1" applyFont="1" applyFill="1" applyBorder="1" applyAlignment="1" applyProtection="1">
      <alignment horizontal="center" vertical="top"/>
    </xf>
    <xf numFmtId="4" fontId="8" fillId="6" borderId="3" xfId="4" applyNumberFormat="1" applyFont="1" applyFill="1" applyBorder="1" applyAlignment="1" applyProtection="1">
      <alignment horizontal="right" vertical="top"/>
      <protection locked="0"/>
    </xf>
    <xf numFmtId="0" fontId="5" fillId="6" borderId="3" xfId="1" applyFont="1" applyFill="1" applyBorder="1" applyAlignment="1" applyProtection="1">
      <alignment horizontal="center" vertical="top"/>
    </xf>
    <xf numFmtId="165" fontId="8" fillId="3" borderId="3" xfId="1" applyNumberFormat="1" applyFont="1" applyFill="1" applyBorder="1" applyAlignment="1" applyProtection="1">
      <alignment horizontal="center" vertical="top"/>
    </xf>
    <xf numFmtId="49" fontId="8" fillId="3" borderId="3" xfId="4" applyNumberFormat="1" applyFont="1" applyFill="1" applyBorder="1" applyAlignment="1" applyProtection="1">
      <alignment vertical="top" wrapText="1"/>
    </xf>
    <xf numFmtId="3" fontId="8" fillId="3" borderId="3" xfId="1" applyNumberFormat="1" applyFont="1" applyFill="1" applyBorder="1" applyAlignment="1" applyProtection="1">
      <alignment horizontal="right" vertical="top"/>
    </xf>
    <xf numFmtId="49" fontId="8" fillId="3" borderId="3" xfId="1" applyNumberFormat="1" applyFont="1" applyFill="1" applyBorder="1" applyAlignment="1" applyProtection="1">
      <alignment vertical="top" wrapText="1"/>
    </xf>
    <xf numFmtId="165" fontId="8" fillId="0" borderId="3" xfId="1" applyNumberFormat="1" applyFont="1" applyFill="1" applyBorder="1" applyAlignment="1" applyProtection="1">
      <alignment horizontal="center" vertical="top"/>
    </xf>
    <xf numFmtId="49" fontId="5" fillId="0" borderId="3" xfId="1" applyNumberFormat="1" applyFont="1" applyFill="1" applyBorder="1" applyAlignment="1" applyProtection="1">
      <alignment vertical="top" wrapText="1"/>
    </xf>
    <xf numFmtId="3" fontId="8" fillId="0" borderId="3" xfId="4" applyNumberFormat="1" applyFont="1" applyFill="1" applyBorder="1" applyAlignment="1" applyProtection="1">
      <alignment horizontal="right" vertical="top"/>
    </xf>
    <xf numFmtId="165" fontId="8" fillId="6" borderId="3" xfId="1" applyNumberFormat="1" applyFont="1" applyFill="1" applyBorder="1" applyAlignment="1" applyProtection="1">
      <alignment horizontal="center" vertical="top"/>
    </xf>
    <xf numFmtId="49" fontId="8" fillId="6" borderId="3" xfId="1" applyNumberFormat="1" applyFont="1" applyFill="1" applyBorder="1" applyAlignment="1" applyProtection="1">
      <alignment vertical="top" wrapText="1"/>
    </xf>
    <xf numFmtId="3" fontId="8" fillId="6" borderId="3" xfId="4" applyNumberFormat="1" applyFont="1" applyFill="1" applyBorder="1" applyAlignment="1" applyProtection="1">
      <alignment horizontal="right" vertical="top"/>
    </xf>
    <xf numFmtId="165" fontId="8" fillId="0" borderId="3" xfId="1" applyNumberFormat="1" applyFont="1" applyBorder="1" applyAlignment="1" applyProtection="1">
      <alignment horizontal="center" vertical="top"/>
    </xf>
    <xf numFmtId="49" fontId="5" fillId="0" borderId="3" xfId="1" applyNumberFormat="1" applyFont="1" applyBorder="1" applyAlignment="1" applyProtection="1">
      <alignment vertical="top" wrapText="1"/>
    </xf>
    <xf numFmtId="3" fontId="8" fillId="0" borderId="3" xfId="4" applyNumberFormat="1" applyFont="1" applyBorder="1" applyAlignment="1" applyProtection="1">
      <alignment horizontal="right" vertical="top"/>
    </xf>
    <xf numFmtId="3" fontId="8" fillId="3" borderId="3" xfId="4" applyNumberFormat="1" applyFont="1" applyFill="1" applyBorder="1" applyAlignment="1" applyProtection="1">
      <alignment horizontal="right" vertical="top"/>
    </xf>
    <xf numFmtId="165" fontId="5" fillId="0" borderId="3" xfId="1" applyNumberFormat="1" applyFont="1" applyFill="1" applyBorder="1" applyAlignment="1" applyProtection="1">
      <alignment horizontal="center" vertical="top"/>
    </xf>
    <xf numFmtId="165" fontId="5" fillId="6" borderId="3" xfId="1" applyNumberFormat="1" applyFont="1" applyFill="1" applyBorder="1" applyAlignment="1" applyProtection="1">
      <alignment horizontal="center" vertical="top"/>
    </xf>
    <xf numFmtId="0" fontId="3" fillId="7" borderId="14" xfId="1" applyFont="1" applyFill="1" applyBorder="1"/>
    <xf numFmtId="0" fontId="16" fillId="7" borderId="15" xfId="1" applyFont="1" applyFill="1" applyBorder="1" applyAlignment="1">
      <alignment horizontal="left" indent="2"/>
    </xf>
    <xf numFmtId="0" fontId="3" fillId="7" borderId="15" xfId="1" applyFont="1" applyFill="1" applyBorder="1"/>
    <xf numFmtId="0" fontId="3" fillId="7" borderId="16" xfId="1" applyFont="1" applyFill="1" applyBorder="1"/>
    <xf numFmtId="0" fontId="3" fillId="7" borderId="5" xfId="1" applyFont="1" applyFill="1" applyBorder="1"/>
    <xf numFmtId="0" fontId="3" fillId="7" borderId="0" xfId="1" applyFont="1" applyFill="1"/>
    <xf numFmtId="0" fontId="3" fillId="7" borderId="0" xfId="1" applyFont="1" applyFill="1" applyBorder="1"/>
    <xf numFmtId="0" fontId="3" fillId="7" borderId="6" xfId="1" applyFont="1" applyFill="1" applyBorder="1"/>
    <xf numFmtId="0" fontId="13" fillId="7" borderId="0" xfId="1" applyFont="1" applyFill="1" applyBorder="1" applyAlignment="1">
      <alignment vertical="top"/>
    </xf>
    <xf numFmtId="0" fontId="10" fillId="7" borderId="0" xfId="1" applyFont="1" applyFill="1" applyAlignment="1"/>
    <xf numFmtId="0" fontId="3" fillId="7" borderId="0" xfId="1" applyFont="1" applyFill="1" applyBorder="1" applyAlignment="1"/>
    <xf numFmtId="0" fontId="3" fillId="7" borderId="13" xfId="1" applyFont="1" applyFill="1" applyBorder="1"/>
    <xf numFmtId="0" fontId="3" fillId="7" borderId="17" xfId="1" applyFont="1" applyFill="1" applyBorder="1"/>
    <xf numFmtId="0" fontId="3" fillId="7" borderId="4" xfId="1" applyFont="1" applyFill="1" applyBorder="1"/>
    <xf numFmtId="4" fontId="5" fillId="0" borderId="8" xfId="9" applyNumberFormat="1" applyFont="1" applyBorder="1"/>
    <xf numFmtId="4" fontId="5" fillId="0" borderId="0" xfId="9" applyNumberFormat="1" applyFont="1" applyBorder="1"/>
    <xf numFmtId="4" fontId="8" fillId="5" borderId="3" xfId="4" applyNumberFormat="1" applyFont="1" applyFill="1" applyBorder="1" applyAlignment="1" applyProtection="1">
      <alignment horizontal="right" vertical="top"/>
    </xf>
    <xf numFmtId="4" fontId="5" fillId="5" borderId="3" xfId="4" applyNumberFormat="1" applyFont="1" applyFill="1" applyBorder="1" applyAlignment="1" applyProtection="1">
      <alignment horizontal="right" vertical="top"/>
    </xf>
    <xf numFmtId="4" fontId="8" fillId="6" borderId="3" xfId="4" applyNumberFormat="1" applyFont="1" applyFill="1" applyBorder="1" applyAlignment="1" applyProtection="1">
      <alignment horizontal="right" vertical="top"/>
    </xf>
    <xf numFmtId="4" fontId="8" fillId="0" borderId="3" xfId="4" applyNumberFormat="1" applyFont="1" applyFill="1" applyBorder="1" applyAlignment="1" applyProtection="1">
      <alignment horizontal="right" vertical="top"/>
    </xf>
    <xf numFmtId="0" fontId="5" fillId="7" borderId="0" xfId="1" applyFont="1" applyFill="1" applyAlignment="1"/>
    <xf numFmtId="4" fontId="18" fillId="5" borderId="0" xfId="0" applyNumberFormat="1" applyFont="1" applyFill="1"/>
    <xf numFmtId="0" fontId="2" fillId="7" borderId="0" xfId="1" applyFont="1" applyFill="1"/>
    <xf numFmtId="0" fontId="2" fillId="7" borderId="0" xfId="1" applyFont="1" applyFill="1" applyBorder="1" applyAlignment="1" applyProtection="1">
      <alignment vertical="top" wrapText="1"/>
    </xf>
    <xf numFmtId="0" fontId="6" fillId="7" borderId="0" xfId="1" applyFont="1" applyFill="1" applyBorder="1" applyAlignment="1"/>
    <xf numFmtId="165" fontId="8" fillId="0" borderId="7" xfId="1" applyNumberFormat="1" applyFont="1" applyBorder="1" applyAlignment="1">
      <alignment horizontal="left"/>
    </xf>
    <xf numFmtId="0" fontId="15" fillId="7" borderId="0" xfId="1" applyFont="1" applyFill="1" applyAlignment="1"/>
    <xf numFmtId="0" fontId="15" fillId="7" borderId="0" xfId="1" applyFont="1" applyFill="1"/>
    <xf numFmtId="165" fontId="5" fillId="0" borderId="2" xfId="1" applyNumberFormat="1" applyFont="1" applyBorder="1" applyAlignment="1">
      <alignment horizontal="center"/>
    </xf>
    <xf numFmtId="165" fontId="8" fillId="0" borderId="2" xfId="1" applyNumberFormat="1" applyFont="1" applyBorder="1" applyAlignment="1">
      <alignment horizontal="center" vertical="top"/>
    </xf>
    <xf numFmtId="49" fontId="5" fillId="0" borderId="2" xfId="1" applyNumberFormat="1" applyFont="1" applyBorder="1" applyAlignment="1">
      <alignment vertical="top" wrapText="1"/>
    </xf>
    <xf numFmtId="0" fontId="8" fillId="0" borderId="2" xfId="1" applyFont="1" applyBorder="1" applyAlignment="1">
      <alignment horizontal="center" vertical="top"/>
    </xf>
    <xf numFmtId="3" fontId="8" fillId="0" borderId="2" xfId="1" applyNumberFormat="1" applyFont="1" applyBorder="1" applyAlignment="1">
      <alignment horizontal="right" vertical="top"/>
    </xf>
    <xf numFmtId="4" fontId="8" fillId="0" borderId="2" xfId="1" applyNumberFormat="1" applyFont="1" applyBorder="1" applyAlignment="1">
      <alignment horizontal="right" vertical="top"/>
    </xf>
    <xf numFmtId="4" fontId="8" fillId="0" borderId="2" xfId="1" applyNumberFormat="1" applyFont="1" applyFill="1" applyBorder="1" applyAlignment="1">
      <alignment horizontal="right" vertical="top"/>
    </xf>
    <xf numFmtId="165" fontId="16" fillId="0" borderId="25" xfId="1" applyNumberFormat="1" applyFont="1" applyFill="1" applyBorder="1" applyAlignment="1">
      <alignment horizontal="center" vertical="top" wrapText="1"/>
    </xf>
    <xf numFmtId="165" fontId="16" fillId="0" borderId="26" xfId="1" applyNumberFormat="1" applyFont="1" applyFill="1" applyBorder="1" applyAlignment="1">
      <alignment horizontal="center" vertical="top" wrapText="1"/>
    </xf>
    <xf numFmtId="165" fontId="16" fillId="0" borderId="27" xfId="1" applyNumberFormat="1" applyFont="1" applyFill="1" applyBorder="1" applyAlignment="1">
      <alignment horizontal="center" vertical="top" wrapText="1"/>
    </xf>
    <xf numFmtId="49" fontId="16" fillId="0" borderId="28" xfId="1" applyNumberFormat="1" applyFont="1" applyFill="1" applyBorder="1" applyAlignment="1">
      <alignment horizontal="center" vertical="top" wrapText="1"/>
    </xf>
    <xf numFmtId="0" fontId="16" fillId="0" borderId="27" xfId="1" applyFont="1" applyFill="1" applyBorder="1" applyAlignment="1">
      <alignment horizontal="centerContinuous" vertical="top" wrapText="1"/>
    </xf>
    <xf numFmtId="0" fontId="16" fillId="0" borderId="29" xfId="1" applyFont="1" applyFill="1" applyBorder="1" applyAlignment="1">
      <alignment horizontal="centerContinuous" vertical="top" wrapText="1"/>
    </xf>
    <xf numFmtId="3" fontId="16" fillId="0" borderId="28" xfId="1" applyNumberFormat="1" applyFont="1" applyFill="1" applyBorder="1" applyAlignment="1">
      <alignment horizontal="center" vertical="top" wrapText="1"/>
    </xf>
    <xf numFmtId="4" fontId="16" fillId="0" borderId="27" xfId="1" applyNumberFormat="1" applyFont="1" applyFill="1" applyBorder="1" applyAlignment="1">
      <alignment horizontal="center" vertical="top" wrapText="1"/>
    </xf>
    <xf numFmtId="4" fontId="16" fillId="0" borderId="30" xfId="1" applyNumberFormat="1" applyFont="1" applyFill="1" applyBorder="1" applyAlignment="1">
      <alignment horizontal="center" vertical="top" wrapText="1"/>
    </xf>
    <xf numFmtId="49" fontId="19" fillId="6" borderId="3" xfId="1" applyNumberFormat="1" applyFont="1" applyFill="1" applyBorder="1" applyAlignment="1" applyProtection="1">
      <alignment vertical="top" wrapText="1"/>
    </xf>
    <xf numFmtId="49" fontId="20" fillId="6" borderId="3" xfId="1" applyNumberFormat="1" applyFont="1" applyFill="1" applyBorder="1" applyAlignment="1" applyProtection="1">
      <alignment vertical="top" wrapText="1"/>
    </xf>
    <xf numFmtId="0" fontId="0" fillId="7" borderId="0" xfId="0" applyFill="1"/>
    <xf numFmtId="0" fontId="3" fillId="7" borderId="0" xfId="1" applyFont="1" applyFill="1" applyAlignment="1">
      <alignment vertical="top"/>
    </xf>
    <xf numFmtId="0" fontId="5" fillId="0" borderId="0" xfId="9" applyFont="1" applyBorder="1" applyAlignment="1">
      <alignment vertical="center"/>
    </xf>
    <xf numFmtId="0" fontId="3" fillId="0" borderId="14" xfId="9" applyFont="1" applyBorder="1"/>
    <xf numFmtId="0" fontId="8" fillId="0" borderId="15" xfId="9" applyFont="1" applyBorder="1" applyAlignment="1">
      <alignment vertical="center"/>
    </xf>
    <xf numFmtId="0" fontId="3" fillId="0" borderId="16" xfId="9" applyFont="1" applyBorder="1"/>
    <xf numFmtId="0" fontId="3" fillId="0" borderId="13" xfId="9" applyFont="1" applyBorder="1"/>
    <xf numFmtId="0" fontId="8" fillId="0" borderId="17" xfId="9" applyFont="1" applyBorder="1" applyAlignment="1">
      <alignment vertical="center"/>
    </xf>
    <xf numFmtId="0" fontId="3" fillId="0" borderId="4" xfId="9" applyFont="1" applyBorder="1"/>
    <xf numFmtId="0" fontId="19" fillId="0" borderId="7" xfId="1" applyFont="1" applyBorder="1"/>
    <xf numFmtId="165" fontId="8" fillId="0" borderId="7" xfId="1" applyNumberFormat="1" applyFont="1" applyBorder="1" applyAlignment="1">
      <alignment horizontal="left" vertical="top"/>
    </xf>
    <xf numFmtId="4" fontId="5" fillId="0" borderId="31" xfId="9" applyNumberFormat="1" applyFont="1" applyBorder="1" applyProtection="1"/>
    <xf numFmtId="0" fontId="8" fillId="0" borderId="0" xfId="9" applyFont="1" applyBorder="1" applyProtection="1">
      <protection locked="0"/>
    </xf>
    <xf numFmtId="0" fontId="5" fillId="8" borderId="0" xfId="1" applyFont="1" applyFill="1" applyAlignment="1"/>
    <xf numFmtId="0" fontId="3" fillId="8" borderId="0" xfId="1" applyFont="1" applyFill="1" applyBorder="1"/>
    <xf numFmtId="0" fontId="3" fillId="8" borderId="0" xfId="1" applyFont="1" applyFill="1"/>
    <xf numFmtId="0" fontId="10" fillId="8" borderId="0" xfId="1" applyFont="1" applyFill="1" applyAlignment="1"/>
    <xf numFmtId="0" fontId="8" fillId="0" borderId="10" xfId="1" applyFont="1" applyBorder="1" applyProtection="1"/>
    <xf numFmtId="0" fontId="5" fillId="0" borderId="21" xfId="9" applyFont="1" applyBorder="1" applyAlignment="1" applyProtection="1">
      <alignment horizontal="right"/>
    </xf>
    <xf numFmtId="0" fontId="12" fillId="0" borderId="21" xfId="1" applyFont="1" applyBorder="1" applyProtection="1"/>
    <xf numFmtId="0" fontId="8" fillId="0" borderId="11" xfId="1" applyFont="1" applyBorder="1" applyProtection="1"/>
    <xf numFmtId="0" fontId="8" fillId="0" borderId="5" xfId="1" applyFont="1" applyBorder="1" applyProtection="1"/>
    <xf numFmtId="0" fontId="12" fillId="0" borderId="0" xfId="9" applyFont="1" applyBorder="1" applyAlignment="1" applyProtection="1">
      <alignment horizontal="right"/>
    </xf>
    <xf numFmtId="0" fontId="12" fillId="0" borderId="0" xfId="1" applyFont="1" applyBorder="1" applyProtection="1"/>
    <xf numFmtId="0" fontId="12" fillId="0" borderId="0" xfId="9" applyFont="1" applyBorder="1" applyProtection="1"/>
    <xf numFmtId="0" fontId="8" fillId="0" borderId="6" xfId="1" applyFont="1" applyBorder="1" applyProtection="1"/>
    <xf numFmtId="0" fontId="3" fillId="0" borderId="13" xfId="9" applyFont="1" applyBorder="1" applyProtection="1"/>
    <xf numFmtId="0" fontId="8" fillId="0" borderId="17" xfId="9" applyFont="1" applyBorder="1" applyAlignment="1" applyProtection="1">
      <alignment vertical="center"/>
    </xf>
    <xf numFmtId="0" fontId="3" fillId="0" borderId="4" xfId="9" applyFont="1" applyBorder="1" applyProtection="1"/>
    <xf numFmtId="0" fontId="5" fillId="0" borderId="0" xfId="9" applyFont="1" applyBorder="1" applyAlignment="1" applyProtection="1">
      <alignment horizontal="right"/>
    </xf>
    <xf numFmtId="3" fontId="8" fillId="0" borderId="0" xfId="1" applyNumberFormat="1" applyFont="1" applyBorder="1" applyProtection="1"/>
    <xf numFmtId="4" fontId="5" fillId="0" borderId="8" xfId="9" applyNumberFormat="1" applyFont="1" applyBorder="1" applyProtection="1"/>
    <xf numFmtId="0" fontId="8" fillId="0" borderId="0" xfId="9" quotePrefix="1" applyFont="1" applyBorder="1" applyAlignment="1" applyProtection="1">
      <alignment vertical="center"/>
    </xf>
    <xf numFmtId="0" fontId="8" fillId="0" borderId="14" xfId="9" applyFont="1" applyBorder="1" applyProtection="1">
      <protection locked="0"/>
    </xf>
    <xf numFmtId="0" fontId="8" fillId="0" borderId="15" xfId="9" applyFont="1" applyBorder="1" applyAlignment="1" applyProtection="1">
      <alignment horizontal="centerContinuous"/>
      <protection locked="0"/>
    </xf>
    <xf numFmtId="0" fontId="8" fillId="0" borderId="15" xfId="9" applyFont="1" applyBorder="1" applyProtection="1">
      <protection locked="0"/>
    </xf>
    <xf numFmtId="0" fontId="8" fillId="0" borderId="16" xfId="9" applyFont="1" applyBorder="1"/>
    <xf numFmtId="0" fontId="8" fillId="0" borderId="17" xfId="9" quotePrefix="1" applyFont="1" applyBorder="1" applyAlignment="1" applyProtection="1">
      <alignment vertical="center"/>
    </xf>
    <xf numFmtId="0" fontId="0" fillId="0" borderId="14" xfId="0" applyFill="1" applyBorder="1" applyAlignment="1"/>
    <xf numFmtId="0" fontId="0" fillId="0" borderId="16" xfId="0" applyFill="1" applyBorder="1" applyAlignment="1"/>
    <xf numFmtId="0" fontId="3" fillId="0" borderId="5" xfId="9" applyFont="1" applyFill="1" applyBorder="1"/>
    <xf numFmtId="0" fontId="3" fillId="0" borderId="6" xfId="9" applyFont="1" applyFill="1" applyBorder="1"/>
    <xf numFmtId="0" fontId="3" fillId="0" borderId="5" xfId="9" applyFont="1" applyFill="1" applyBorder="1" applyProtection="1"/>
    <xf numFmtId="0" fontId="8" fillId="0" borderId="0" xfId="1" applyFont="1" applyFill="1" applyBorder="1" applyAlignment="1" applyProtection="1">
      <alignment vertical="top"/>
    </xf>
    <xf numFmtId="0" fontId="8" fillId="0" borderId="0" xfId="9" applyFont="1" applyFill="1" applyBorder="1" applyAlignment="1" applyProtection="1">
      <alignment vertical="top" wrapText="1"/>
    </xf>
    <xf numFmtId="0" fontId="3" fillId="0" borderId="6" xfId="9" applyFont="1" applyFill="1" applyBorder="1" applyProtection="1"/>
    <xf numFmtId="0" fontId="8" fillId="0" borderId="0" xfId="1" applyFont="1" applyFill="1" applyBorder="1" applyProtection="1"/>
    <xf numFmtId="0" fontId="24" fillId="0" borderId="0" xfId="9" applyFont="1" applyFill="1" applyBorder="1" applyAlignment="1" applyProtection="1">
      <alignment horizontal="center"/>
      <protection locked="0"/>
    </xf>
    <xf numFmtId="0" fontId="8" fillId="0" borderId="32" xfId="9" quotePrefix="1" applyFont="1" applyBorder="1" applyAlignment="1" applyProtection="1">
      <alignment horizontal="left" vertical="center"/>
    </xf>
    <xf numFmtId="0" fontId="23" fillId="9" borderId="12" xfId="9" applyFont="1" applyFill="1" applyBorder="1" applyProtection="1">
      <protection locked="0"/>
    </xf>
    <xf numFmtId="0" fontId="23" fillId="9" borderId="12" xfId="9" quotePrefix="1" applyFont="1" applyFill="1" applyBorder="1" applyAlignment="1" applyProtection="1">
      <alignment horizontal="left" vertical="center"/>
      <protection locked="0"/>
    </xf>
    <xf numFmtId="0" fontId="23" fillId="9" borderId="7" xfId="9" quotePrefix="1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/>
    <xf numFmtId="0" fontId="0" fillId="0" borderId="0" xfId="0" applyFill="1" applyBorder="1" applyAlignment="1"/>
    <xf numFmtId="0" fontId="19" fillId="3" borderId="3" xfId="1" applyFont="1" applyFill="1" applyBorder="1" applyAlignment="1" applyProtection="1">
      <alignment horizontal="center" vertical="top"/>
    </xf>
    <xf numFmtId="165" fontId="25" fillId="3" borderId="3" xfId="1" applyNumberFormat="1" applyFont="1" applyFill="1" applyBorder="1" applyAlignment="1" applyProtection="1">
      <alignment horizontal="center"/>
    </xf>
    <xf numFmtId="0" fontId="26" fillId="0" borderId="0" xfId="9" applyFont="1" applyBorder="1" applyAlignment="1" applyProtection="1">
      <alignment horizontal="right"/>
      <protection locked="0"/>
    </xf>
    <xf numFmtId="0" fontId="26" fillId="0" borderId="0" xfId="1" applyFont="1" applyBorder="1" applyProtection="1">
      <protection locked="0"/>
    </xf>
    <xf numFmtId="0" fontId="26" fillId="0" borderId="0" xfId="9" applyFont="1" applyBorder="1" applyProtection="1">
      <protection locked="0"/>
    </xf>
    <xf numFmtId="0" fontId="26" fillId="0" borderId="0" xfId="9" applyFont="1" applyBorder="1" applyAlignment="1" applyProtection="1">
      <alignment horizontal="right"/>
    </xf>
    <xf numFmtId="0" fontId="26" fillId="0" borderId="0" xfId="1" applyFont="1" applyBorder="1" applyProtection="1"/>
    <xf numFmtId="0" fontId="26" fillId="0" borderId="0" xfId="9" applyFont="1" applyBorder="1" applyProtection="1"/>
    <xf numFmtId="0" fontId="23" fillId="9" borderId="12" xfId="9" applyFont="1" applyFill="1" applyBorder="1" applyAlignment="1" applyProtection="1">
      <alignment vertical="top" wrapText="1"/>
    </xf>
    <xf numFmtId="165" fontId="19" fillId="3" borderId="3" xfId="1" applyNumberFormat="1" applyFont="1" applyFill="1" applyBorder="1" applyAlignment="1" applyProtection="1">
      <alignment horizontal="center"/>
    </xf>
    <xf numFmtId="0" fontId="5" fillId="0" borderId="0" xfId="9" applyFont="1" applyBorder="1" applyAlignment="1">
      <alignment horizontal="left"/>
    </xf>
    <xf numFmtId="0" fontId="8" fillId="0" borderId="7" xfId="1" applyFont="1" applyBorder="1" applyAlignment="1">
      <alignment horizontal="right" vertical="top"/>
    </xf>
    <xf numFmtId="3" fontId="8" fillId="0" borderId="7" xfId="1" applyNumberFormat="1" applyFont="1" applyBorder="1" applyAlignment="1">
      <alignment vertical="top"/>
    </xf>
    <xf numFmtId="4" fontId="8" fillId="0" borderId="7" xfId="1" applyNumberFormat="1" applyFont="1" applyBorder="1" applyAlignment="1">
      <alignment vertical="top"/>
    </xf>
    <xf numFmtId="0" fontId="5" fillId="0" borderId="0" xfId="9" applyFont="1" applyBorder="1" applyAlignment="1" applyProtection="1">
      <alignment horizontal="left" vertical="top"/>
    </xf>
    <xf numFmtId="4" fontId="5" fillId="0" borderId="0" xfId="9" applyNumberFormat="1" applyFont="1" applyBorder="1" applyProtection="1"/>
    <xf numFmtId="165" fontId="8" fillId="0" borderId="12" xfId="1" applyNumberFormat="1" applyFont="1" applyBorder="1" applyAlignment="1">
      <alignment horizontal="left"/>
    </xf>
    <xf numFmtId="49" fontId="8" fillId="0" borderId="12" xfId="1" applyNumberFormat="1" applyFont="1" applyBorder="1"/>
    <xf numFmtId="0" fontId="8" fillId="0" borderId="12" xfId="1" applyFont="1" applyBorder="1"/>
    <xf numFmtId="0" fontId="8" fillId="0" borderId="12" xfId="1" applyFont="1" applyBorder="1" applyAlignment="1">
      <alignment horizontal="right"/>
    </xf>
    <xf numFmtId="3" fontId="8" fillId="0" borderId="12" xfId="1" applyNumberFormat="1" applyFont="1" applyBorder="1"/>
    <xf numFmtId="4" fontId="8" fillId="0" borderId="12" xfId="1" applyNumberFormat="1" applyFont="1" applyBorder="1"/>
    <xf numFmtId="0" fontId="5" fillId="0" borderId="0" xfId="9" applyFont="1" applyBorder="1" applyAlignment="1" applyProtection="1">
      <alignment horizontal="left"/>
    </xf>
    <xf numFmtId="0" fontId="8" fillId="0" borderId="0" xfId="9" quotePrefix="1" applyFont="1" applyBorder="1" applyAlignment="1" applyProtection="1">
      <alignment horizontal="left" vertical="center"/>
    </xf>
    <xf numFmtId="0" fontId="8" fillId="0" borderId="0" xfId="9" quotePrefix="1" applyFont="1" applyBorder="1" applyAlignment="1" applyProtection="1">
      <alignment horizontal="center" vertical="center"/>
    </xf>
    <xf numFmtId="0" fontId="5" fillId="0" borderId="0" xfId="9" applyFont="1" applyBorder="1" applyAlignment="1">
      <alignment horizontal="left"/>
    </xf>
    <xf numFmtId="0" fontId="11" fillId="0" borderId="0" xfId="9" applyFont="1" applyBorder="1" applyAlignment="1" applyProtection="1">
      <alignment vertical="top" wrapText="1"/>
    </xf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left"/>
    </xf>
    <xf numFmtId="0" fontId="29" fillId="0" borderId="0" xfId="9" applyFont="1" applyBorder="1" applyAlignment="1" applyProtection="1">
      <alignment vertical="top" wrapText="1"/>
    </xf>
    <xf numFmtId="0" fontId="31" fillId="0" borderId="17" xfId="9" applyFont="1" applyBorder="1" applyAlignment="1" applyProtection="1">
      <alignment vertical="center"/>
    </xf>
    <xf numFmtId="0" fontId="7" fillId="0" borderId="0" xfId="9" quotePrefix="1" applyFont="1" applyBorder="1" applyAlignment="1" applyProtection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17" xfId="0" applyBorder="1"/>
    <xf numFmtId="0" fontId="0" fillId="0" borderId="4" xfId="0" applyBorder="1"/>
    <xf numFmtId="0" fontId="20" fillId="0" borderId="0" xfId="9" applyFont="1" applyBorder="1" applyAlignment="1" applyProtection="1">
      <alignment horizontal="right"/>
      <protection locked="0"/>
    </xf>
    <xf numFmtId="4" fontId="20" fillId="0" borderId="0" xfId="9" applyNumberFormat="1" applyFont="1" applyBorder="1" applyProtection="1"/>
    <xf numFmtId="0" fontId="20" fillId="0" borderId="0" xfId="9" applyFont="1" applyBorder="1" applyAlignment="1" applyProtection="1">
      <alignment horizontal="right"/>
    </xf>
    <xf numFmtId="0" fontId="27" fillId="0" borderId="0" xfId="9" applyFont="1" applyBorder="1" applyAlignment="1" applyProtection="1">
      <alignment vertical="top" wrapText="1"/>
    </xf>
    <xf numFmtId="0" fontId="5" fillId="0" borderId="0" xfId="9" applyFont="1" applyBorder="1" applyAlignment="1">
      <alignment horizontal="left"/>
    </xf>
    <xf numFmtId="0" fontId="3" fillId="0" borderId="14" xfId="9" applyFont="1" applyBorder="1" applyProtection="1"/>
    <xf numFmtId="0" fontId="8" fillId="0" borderId="15" xfId="9" applyFont="1" applyBorder="1" applyAlignment="1" applyProtection="1">
      <alignment vertical="center"/>
    </xf>
    <xf numFmtId="0" fontId="3" fillId="0" borderId="16" xfId="9" applyFont="1" applyBorder="1" applyProtection="1"/>
    <xf numFmtId="0" fontId="30" fillId="0" borderId="13" xfId="0" applyFont="1" applyBorder="1" applyAlignment="1">
      <alignment horizontal="left"/>
    </xf>
    <xf numFmtId="0" fontId="30" fillId="0" borderId="17" xfId="0" applyFont="1" applyBorder="1"/>
    <xf numFmtId="0" fontId="20" fillId="0" borderId="21" xfId="9" applyFont="1" applyBorder="1" applyAlignment="1" applyProtection="1">
      <alignment horizontal="right"/>
    </xf>
    <xf numFmtId="0" fontId="26" fillId="0" borderId="21" xfId="1" applyFont="1" applyBorder="1" applyProtection="1"/>
    <xf numFmtId="4" fontId="20" fillId="0" borderId="21" xfId="9" applyNumberFormat="1" applyFont="1" applyBorder="1" applyProtection="1"/>
    <xf numFmtId="0" fontId="2" fillId="0" borderId="5" xfId="9" applyFont="1" applyBorder="1"/>
    <xf numFmtId="0" fontId="2" fillId="0" borderId="6" xfId="9" applyFont="1" applyBorder="1"/>
    <xf numFmtId="0" fontId="8" fillId="0" borderId="33" xfId="9" applyFont="1" applyBorder="1" applyAlignment="1">
      <alignment vertical="center"/>
    </xf>
    <xf numFmtId="0" fontId="8" fillId="0" borderId="7" xfId="9" applyFont="1" applyBorder="1" applyAlignment="1">
      <alignment vertical="center"/>
    </xf>
    <xf numFmtId="0" fontId="15" fillId="7" borderId="0" xfId="1" applyFont="1" applyFill="1" applyAlignment="1">
      <alignment horizontal="left" vertical="top" wrapText="1"/>
    </xf>
    <xf numFmtId="0" fontId="0" fillId="0" borderId="6" xfId="0" applyBorder="1" applyAlignment="1">
      <alignment horizontal="center"/>
    </xf>
    <xf numFmtId="14" fontId="15" fillId="8" borderId="0" xfId="1" applyNumberFormat="1" applyFont="1" applyFill="1" applyAlignment="1" applyProtection="1">
      <alignment horizontal="left"/>
    </xf>
    <xf numFmtId="0" fontId="15" fillId="8" borderId="0" xfId="1" applyFont="1" applyFill="1" applyAlignment="1" applyProtection="1"/>
    <xf numFmtId="0" fontId="15" fillId="8" borderId="0" xfId="1" applyFont="1" applyFill="1" applyAlignment="1">
      <alignment horizontal="left"/>
    </xf>
    <xf numFmtId="49" fontId="15" fillId="7" borderId="0" xfId="1" applyNumberFormat="1" applyFont="1" applyFill="1" applyBorder="1" applyAlignment="1">
      <alignment horizontal="left" vertical="top" wrapText="1"/>
    </xf>
    <xf numFmtId="14" fontId="23" fillId="9" borderId="12" xfId="9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23" fillId="9" borderId="7" xfId="9" applyFont="1" applyFill="1" applyBorder="1" applyAlignment="1" applyProtection="1">
      <alignment horizontal="left"/>
      <protection locked="0"/>
    </xf>
    <xf numFmtId="0" fontId="5" fillId="0" borderId="0" xfId="9" applyFont="1" applyBorder="1" applyAlignment="1" applyProtection="1">
      <alignment horizontal="left"/>
    </xf>
    <xf numFmtId="0" fontId="8" fillId="0" borderId="0" xfId="9" applyFont="1" applyFill="1" applyBorder="1" applyAlignment="1" applyProtection="1">
      <alignment horizontal="left" vertical="top" wrapText="1"/>
    </xf>
    <xf numFmtId="0" fontId="9" fillId="0" borderId="18" xfId="9" applyFont="1" applyFill="1" applyBorder="1" applyAlignment="1" applyProtection="1">
      <alignment horizontal="left" vertical="top" wrapText="1"/>
    </xf>
    <xf numFmtId="0" fontId="21" fillId="0" borderId="19" xfId="1" applyFont="1" applyFill="1" applyBorder="1" applyAlignment="1" applyProtection="1">
      <alignment horizontal="left" vertical="top" wrapText="1"/>
    </xf>
    <xf numFmtId="0" fontId="21" fillId="0" borderId="20" xfId="1" applyFont="1" applyFill="1" applyBorder="1" applyAlignment="1" applyProtection="1">
      <alignment horizontal="left" vertical="top" wrapText="1"/>
    </xf>
    <xf numFmtId="49" fontId="8" fillId="0" borderId="7" xfId="1" applyNumberFormat="1" applyFont="1" applyBorder="1" applyAlignment="1">
      <alignment horizontal="left" vertical="top" wrapText="1"/>
    </xf>
    <xf numFmtId="4" fontId="8" fillId="0" borderId="7" xfId="1" applyNumberFormat="1" applyFont="1" applyBorder="1" applyAlignment="1">
      <alignment horizontal="left" vertical="top" wrapText="1"/>
    </xf>
    <xf numFmtId="4" fontId="14" fillId="2" borderId="13" xfId="9" applyNumberFormat="1" applyFont="1" applyFill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/>
      <protection locked="0"/>
    </xf>
    <xf numFmtId="0" fontId="14" fillId="0" borderId="4" xfId="1" applyFont="1" applyBorder="1" applyAlignment="1" applyProtection="1">
      <alignment horizontal="center"/>
      <protection locked="0"/>
    </xf>
    <xf numFmtId="0" fontId="11" fillId="0" borderId="0" xfId="9" applyFont="1" applyBorder="1" applyAlignment="1" applyProtection="1">
      <alignment horizontal="left" vertical="top" wrapText="1"/>
    </xf>
    <xf numFmtId="0" fontId="8" fillId="0" borderId="0" xfId="9" quotePrefix="1" applyFont="1" applyBorder="1" applyAlignment="1" applyProtection="1">
      <alignment horizontal="center" vertical="center"/>
    </xf>
    <xf numFmtId="0" fontId="0" fillId="9" borderId="12" xfId="0" applyFill="1" applyBorder="1" applyAlignment="1">
      <alignment horizontal="center"/>
    </xf>
    <xf numFmtId="0" fontId="22" fillId="0" borderId="15" xfId="0" applyFont="1" applyFill="1" applyBorder="1" applyAlignment="1">
      <alignment horizontal="left" wrapText="1"/>
    </xf>
    <xf numFmtId="0" fontId="2" fillId="0" borderId="0" xfId="9" applyFont="1" applyBorder="1" applyAlignment="1">
      <alignment horizontal="center"/>
    </xf>
    <xf numFmtId="0" fontId="24" fillId="9" borderId="12" xfId="9" applyFont="1" applyFill="1" applyBorder="1" applyAlignment="1" applyProtection="1">
      <alignment horizontal="center"/>
      <protection locked="0"/>
    </xf>
    <xf numFmtId="0" fontId="8" fillId="0" borderId="17" xfId="9" quotePrefix="1" applyFont="1" applyBorder="1" applyAlignment="1">
      <alignment horizontal="left"/>
    </xf>
    <xf numFmtId="0" fontId="8" fillId="0" borderId="0" xfId="9" applyFont="1" applyBorder="1" applyAlignment="1" applyProtection="1">
      <alignment horizontal="left"/>
    </xf>
    <xf numFmtId="0" fontId="8" fillId="0" borderId="0" xfId="9" quotePrefix="1" applyFont="1" applyBorder="1" applyAlignment="1" applyProtection="1">
      <alignment horizontal="left" vertical="center"/>
    </xf>
    <xf numFmtId="0" fontId="5" fillId="0" borderId="0" xfId="9" quotePrefix="1" applyFont="1" applyBorder="1" applyAlignment="1" applyProtection="1">
      <alignment horizontal="left" vertical="center"/>
    </xf>
    <xf numFmtId="0" fontId="7" fillId="0" borderId="0" xfId="9" quotePrefix="1" applyFont="1" applyBorder="1" applyAlignment="1" applyProtection="1">
      <alignment horizontal="left" vertical="center"/>
    </xf>
    <xf numFmtId="0" fontId="5" fillId="0" borderId="15" xfId="9" applyFont="1" applyBorder="1" applyAlignment="1" applyProtection="1">
      <alignment horizontal="left"/>
    </xf>
    <xf numFmtId="0" fontId="8" fillId="0" borderId="15" xfId="9" quotePrefix="1" applyFont="1" applyBorder="1" applyAlignment="1" applyProtection="1">
      <alignment horizontal="center"/>
      <protection locked="0"/>
    </xf>
    <xf numFmtId="0" fontId="23" fillId="9" borderId="12" xfId="9" applyFont="1" applyFill="1" applyBorder="1" applyAlignment="1" applyProtection="1">
      <alignment horizontal="left"/>
      <protection locked="0"/>
    </xf>
    <xf numFmtId="0" fontId="11" fillId="0" borderId="9" xfId="9" applyFont="1" applyBorder="1" applyAlignment="1" applyProtection="1">
      <alignment vertical="top" wrapText="1"/>
    </xf>
    <xf numFmtId="0" fontId="5" fillId="0" borderId="21" xfId="9" applyFont="1" applyBorder="1" applyAlignment="1" applyProtection="1">
      <alignment horizontal="left" vertical="top"/>
    </xf>
    <xf numFmtId="0" fontId="5" fillId="0" borderId="0" xfId="9" applyFont="1" applyBorder="1" applyAlignment="1">
      <alignment horizontal="left"/>
    </xf>
    <xf numFmtId="0" fontId="24" fillId="0" borderId="12" xfId="9" applyFont="1" applyFill="1" applyBorder="1" applyAlignment="1" applyProtection="1">
      <alignment horizontal="center"/>
      <protection locked="0"/>
    </xf>
    <xf numFmtId="0" fontId="9" fillId="0" borderId="18" xfId="9" applyFont="1" applyFill="1" applyBorder="1" applyAlignment="1" applyProtection="1">
      <alignment vertical="top" wrapText="1"/>
    </xf>
    <xf numFmtId="0" fontId="9" fillId="0" borderId="19" xfId="9" applyFont="1" applyFill="1" applyBorder="1" applyAlignment="1" applyProtection="1">
      <alignment vertical="top" wrapText="1"/>
    </xf>
    <xf numFmtId="0" fontId="9" fillId="0" borderId="20" xfId="9" applyFont="1" applyFill="1" applyBorder="1" applyAlignment="1" applyProtection="1">
      <alignment vertical="top" wrapText="1"/>
    </xf>
    <xf numFmtId="0" fontId="5" fillId="0" borderId="0" xfId="9" applyFont="1" applyBorder="1" applyAlignment="1" applyProtection="1">
      <alignment horizontal="left" vertical="center"/>
    </xf>
    <xf numFmtId="0" fontId="5" fillId="0" borderId="33" xfId="9" applyFont="1" applyBorder="1" applyAlignment="1" applyProtection="1">
      <alignment horizontal="left"/>
    </xf>
    <xf numFmtId="0" fontId="11" fillId="0" borderId="0" xfId="9" applyFont="1" applyBorder="1" applyAlignment="1" applyProtection="1">
      <alignment vertical="top" wrapText="1"/>
    </xf>
    <xf numFmtId="0" fontId="8" fillId="0" borderId="0" xfId="9" applyFont="1" applyBorder="1" applyAlignment="1" applyProtection="1">
      <alignment horizontal="center"/>
    </xf>
    <xf numFmtId="0" fontId="20" fillId="0" borderId="21" xfId="9" applyFont="1" applyBorder="1" applyAlignment="1" applyProtection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5" borderId="0" xfId="0" applyFill="1" applyAlignment="1">
      <alignment horizontal="center" vertical="top"/>
    </xf>
    <xf numFmtId="165" fontId="7" fillId="0" borderId="22" xfId="1" applyNumberFormat="1" applyFont="1" applyFill="1" applyBorder="1" applyAlignment="1">
      <alignment horizontal="center" vertical="center" wrapText="1"/>
    </xf>
    <xf numFmtId="165" fontId="7" fillId="0" borderId="24" xfId="1" applyNumberFormat="1" applyFont="1" applyFill="1" applyBorder="1" applyAlignment="1">
      <alignment horizontal="center" vertical="center" wrapText="1"/>
    </xf>
    <xf numFmtId="165" fontId="7" fillId="0" borderId="23" xfId="1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</cellXfs>
  <cellStyles count="13">
    <cellStyle name="Beløb" xfId="2"/>
    <cellStyle name="Beløb0" xfId="3"/>
    <cellStyle name="Comma 2" xfId="4"/>
    <cellStyle name="Dato" xfId="5"/>
    <cellStyle name="Fast" xfId="6"/>
    <cellStyle name="Heading 1 2" xfId="7"/>
    <cellStyle name="Heading 2 2" xfId="8"/>
    <cellStyle name="Normal" xfId="0" builtinId="0"/>
    <cellStyle name="Normal 2" xfId="1"/>
    <cellStyle name="Normal_Side A (2)" xfId="9"/>
    <cellStyle name="Punktum" xfId="10"/>
    <cellStyle name="Punktum0" xfId="11"/>
    <cellStyle name="Tot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</xdr:row>
      <xdr:rowOff>0</xdr:rowOff>
    </xdr:from>
    <xdr:to>
      <xdr:col>8</xdr:col>
      <xdr:colOff>24848</xdr:colOff>
      <xdr:row>9</xdr:row>
      <xdr:rowOff>157370</xdr:rowOff>
    </xdr:to>
    <xdr:sp macro="" textlink="">
      <xdr:nvSpPr>
        <xdr:cNvPr id="7" name="CoverPageBox"/>
        <xdr:cNvSpPr/>
      </xdr:nvSpPr>
      <xdr:spPr>
        <a:xfrm>
          <a:off x="869675" y="190500"/>
          <a:ext cx="4149586" cy="1996109"/>
        </a:xfrm>
        <a:prstGeom prst="roundRect">
          <a:avLst>
            <a:gd name="adj" fmla="val 5529"/>
          </a:avLst>
        </a:prstGeom>
        <a:solidFill>
          <a:srgbClr val="797766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24480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3550"/>
            </a:lnSpc>
            <a:spcAft>
              <a:spcPts val="1300"/>
            </a:spcAft>
          </a:pPr>
          <a:r>
            <a:rPr lang="da-DK" sz="3200" b="1" cap="all">
              <a:solidFill>
                <a:srgbClr val="FFFFFF"/>
              </a:solidFill>
              <a:effectLst/>
              <a:ea typeface="Times New Roman"/>
              <a:cs typeface="Times New Roman"/>
            </a:rPr>
            <a:t>rebild kommune</a:t>
          </a:r>
        </a:p>
        <a:p>
          <a:pPr>
            <a:lnSpc>
              <a:spcPts val="1440"/>
            </a:lnSpc>
            <a:spcAft>
              <a:spcPts val="0"/>
            </a:spcAft>
          </a:pPr>
          <a:r>
            <a:rPr lang="da-DK" sz="1200" b="1" cap="all">
              <a:solidFill>
                <a:srgbClr val="FFFFFF"/>
              </a:solidFill>
              <a:effectLst/>
              <a:ea typeface="Times New Roman"/>
              <a:cs typeface="Times New Roman"/>
            </a:rPr>
            <a:t>udskiftning, etablering samt drift og vedligehold af </a:t>
          </a:r>
        </a:p>
        <a:p>
          <a:pPr>
            <a:lnSpc>
              <a:spcPts val="1440"/>
            </a:lnSpc>
            <a:spcAft>
              <a:spcPts val="0"/>
            </a:spcAft>
          </a:pPr>
          <a:r>
            <a:rPr lang="da-DK" sz="1200" b="1" cap="all">
              <a:solidFill>
                <a:srgbClr val="FFFFFF"/>
              </a:solidFill>
              <a:effectLst/>
              <a:ea typeface="Times New Roman"/>
              <a:cs typeface="Times New Roman"/>
            </a:rPr>
            <a:t>sti-, vej- og banebelysning. </a:t>
          </a:r>
        </a:p>
        <a:p>
          <a:pPr>
            <a:lnSpc>
              <a:spcPts val="1440"/>
            </a:lnSpc>
            <a:spcAft>
              <a:spcPts val="0"/>
            </a:spcAft>
          </a:pPr>
          <a:r>
            <a:rPr lang="da-DK" sz="1200" b="1" cap="all">
              <a:solidFill>
                <a:srgbClr val="FFFFFF"/>
              </a:solidFill>
              <a:effectLst/>
              <a:ea typeface="Times New Roman"/>
              <a:cs typeface="Times New Roman"/>
            </a:rPr>
            <a:t> </a:t>
          </a:r>
        </a:p>
        <a:p>
          <a:pPr>
            <a:lnSpc>
              <a:spcPts val="1440"/>
            </a:lnSpc>
            <a:spcAft>
              <a:spcPts val="0"/>
            </a:spcAft>
          </a:pPr>
          <a:r>
            <a:rPr lang="da-DK" sz="1200" b="1" cap="all">
              <a:solidFill>
                <a:schemeClr val="bg1"/>
              </a:solidFill>
              <a:effectLst/>
              <a:ea typeface="Times New Roman"/>
              <a:cs typeface="Times New Roman"/>
            </a:rPr>
            <a:t>21. august 2017</a:t>
          </a:r>
        </a:p>
        <a:p>
          <a:pPr>
            <a:lnSpc>
              <a:spcPts val="1440"/>
            </a:lnSpc>
            <a:spcAft>
              <a:spcPts val="0"/>
            </a:spcAft>
          </a:pPr>
          <a:r>
            <a:rPr lang="da-DK" sz="1200" b="1" cap="all">
              <a:solidFill>
                <a:srgbClr val="FFFFFF"/>
              </a:solidFill>
              <a:effectLst/>
              <a:ea typeface="Times New Roman"/>
              <a:cs typeface="Times New Roman"/>
            </a:rPr>
            <a:t> </a:t>
          </a:r>
        </a:p>
        <a:p>
          <a:pPr>
            <a:lnSpc>
              <a:spcPts val="1440"/>
            </a:lnSpc>
            <a:spcAft>
              <a:spcPts val="0"/>
            </a:spcAft>
          </a:pPr>
          <a:r>
            <a:rPr lang="da-DK" sz="1200" b="1" cap="all">
              <a:solidFill>
                <a:srgbClr val="FFFFFF"/>
              </a:solidFill>
              <a:effectLst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</xdr:col>
      <xdr:colOff>8282</xdr:colOff>
      <xdr:row>11</xdr:row>
      <xdr:rowOff>163913</xdr:rowOff>
    </xdr:from>
    <xdr:to>
      <xdr:col>8</xdr:col>
      <xdr:colOff>34086</xdr:colOff>
      <xdr:row>20</xdr:row>
      <xdr:rowOff>124252</xdr:rowOff>
    </xdr:to>
    <xdr:pic>
      <xdr:nvPicPr>
        <xdr:cNvPr id="8" name="Picture 7" descr="http://www.businessregionnorthdenmark.dk/Files/Images/Samarbejdspartnere%20logo/Rebild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456" y="2574152"/>
          <a:ext cx="4800409" cy="1674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</xdr:row>
      <xdr:rowOff>82848</xdr:rowOff>
    </xdr:from>
    <xdr:to>
      <xdr:col>8</xdr:col>
      <xdr:colOff>95250</xdr:colOff>
      <xdr:row>38</xdr:row>
      <xdr:rowOff>24855</xdr:rowOff>
    </xdr:to>
    <xdr:sp macro="" textlink="">
      <xdr:nvSpPr>
        <xdr:cNvPr id="9" name="Text Box 11"/>
        <xdr:cNvSpPr txBox="1"/>
      </xdr:nvSpPr>
      <xdr:spPr>
        <a:xfrm>
          <a:off x="314325" y="4731048"/>
          <a:ext cx="5219700" cy="3228132"/>
        </a:xfrm>
        <a:prstGeom prst="rect">
          <a:avLst/>
        </a:prstGeom>
        <a:solidFill>
          <a:schemeClr val="bg1">
            <a:lumMod val="95000"/>
          </a:schemeClr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da-DK" sz="1400" b="1">
              <a:effectLst/>
              <a:ea typeface="Times New Roman"/>
              <a:cs typeface="Times New Roman"/>
            </a:rPr>
            <a:t>Tilbudsliste (TBL) for ovenstående projekt</a:t>
          </a:r>
          <a:r>
            <a:rPr lang="da-DK" sz="1400">
              <a:effectLst/>
              <a:ea typeface="Times New Roman"/>
              <a:cs typeface="Times New Roman"/>
            </a:rPr>
            <a:t>.</a:t>
          </a:r>
        </a:p>
        <a:p>
          <a:pPr>
            <a:lnSpc>
              <a:spcPts val="1400"/>
            </a:lnSpc>
            <a:spcAft>
              <a:spcPts val="0"/>
            </a:spcAft>
          </a:pP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Projektet omhandler ny LED vejbelysning, drift og vedligehold af vejbelysning og banebelysning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 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 b="1">
              <a:effectLst/>
              <a:ea typeface="Times New Roman"/>
              <a:cs typeface="Times New Roman"/>
            </a:rPr>
            <a:t>Bygherre: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Rebild Kommune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Center Plan Byg og Vej – Vej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Hobrovej 110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9530 Støvring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Att.: Rasmus Beck Nielsen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 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 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 b="1">
              <a:effectLst/>
              <a:ea typeface="Times New Roman"/>
              <a:cs typeface="Times New Roman"/>
            </a:rPr>
            <a:t>Rådgiver: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Rambøll Danmark A/S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Prinsensgade 11</a:t>
          </a:r>
          <a:endParaRPr lang="da-DK" sz="900">
            <a:effectLst/>
            <a:ea typeface="Times New Roman"/>
            <a:cs typeface="Times New Roman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a-DK" sz="1400">
              <a:effectLst/>
              <a:ea typeface="Times New Roman"/>
              <a:cs typeface="Times New Roman"/>
            </a:rPr>
            <a:t>9000 Aalborg		</a:t>
          </a:r>
        </a:p>
        <a:p>
          <a:pPr>
            <a:lnSpc>
              <a:spcPts val="1400"/>
            </a:lnSpc>
            <a:spcAft>
              <a:spcPts val="0"/>
            </a:spcAft>
          </a:pPr>
          <a:endParaRPr lang="da-DK" sz="1400">
            <a:effectLst/>
            <a:ea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Layout" topLeftCell="A16" zoomScaleNormal="100" zoomScaleSheetLayoutView="130" workbookViewId="0">
      <selection activeCell="K35" sqref="K35"/>
    </sheetView>
  </sheetViews>
  <sheetFormatPr defaultRowHeight="15" x14ac:dyDescent="0.25"/>
  <cols>
    <col min="1" max="1" width="0.5703125" customWidth="1"/>
    <col min="2" max="2" width="3.85546875" customWidth="1"/>
    <col min="3" max="3" width="15.85546875" customWidth="1"/>
    <col min="8" max="8" width="19" customWidth="1"/>
    <col min="9" max="9" width="9.140625" customWidth="1"/>
  </cols>
  <sheetData>
    <row r="1" spans="1:9" ht="15" customHeight="1" x14ac:dyDescent="0.25">
      <c r="A1" s="217"/>
      <c r="B1" s="61"/>
      <c r="C1" s="62"/>
      <c r="D1" s="63"/>
      <c r="E1" s="63"/>
      <c r="F1" s="63"/>
      <c r="G1" s="63"/>
      <c r="H1" s="63"/>
      <c r="I1" s="64"/>
    </row>
    <row r="2" spans="1:9" ht="15.75" customHeight="1" x14ac:dyDescent="0.25">
      <c r="A2" s="217"/>
      <c r="B2" s="65"/>
      <c r="C2" s="81"/>
      <c r="D2" s="85"/>
      <c r="E2" s="85"/>
      <c r="F2" s="85"/>
      <c r="G2" s="85"/>
      <c r="H2" s="85"/>
      <c r="I2" s="68"/>
    </row>
    <row r="3" spans="1:9" ht="33" customHeight="1" x14ac:dyDescent="0.25">
      <c r="A3" s="217"/>
      <c r="B3" s="65"/>
      <c r="C3" s="221"/>
      <c r="D3" s="221"/>
      <c r="E3" s="221"/>
      <c r="F3" s="221"/>
      <c r="G3" s="221"/>
      <c r="H3" s="67"/>
      <c r="I3" s="68"/>
    </row>
    <row r="4" spans="1:9" x14ac:dyDescent="0.25">
      <c r="A4" s="217"/>
      <c r="B4" s="65"/>
      <c r="C4" s="69"/>
      <c r="D4" s="66"/>
      <c r="E4" s="66"/>
      <c r="F4" s="66"/>
      <c r="G4" s="66"/>
      <c r="H4" s="67"/>
      <c r="I4" s="68"/>
    </row>
    <row r="5" spans="1:9" ht="15.75" customHeight="1" x14ac:dyDescent="0.25">
      <c r="A5" s="217"/>
      <c r="B5" s="65"/>
      <c r="C5" s="216"/>
      <c r="D5" s="216"/>
      <c r="E5" s="216"/>
      <c r="F5" s="216"/>
      <c r="G5" s="216"/>
      <c r="H5" s="67"/>
      <c r="I5" s="68"/>
    </row>
    <row r="6" spans="1:9" x14ac:dyDescent="0.25">
      <c r="A6" s="217"/>
      <c r="B6" s="65"/>
      <c r="C6" s="216"/>
      <c r="D6" s="216"/>
      <c r="E6" s="216"/>
      <c r="F6" s="216"/>
      <c r="G6" s="216"/>
      <c r="H6" s="66"/>
      <c r="I6" s="68"/>
    </row>
    <row r="7" spans="1:9" x14ac:dyDescent="0.25">
      <c r="A7" s="217"/>
      <c r="B7" s="65"/>
      <c r="C7" s="216"/>
      <c r="D7" s="216"/>
      <c r="E7" s="216"/>
      <c r="F7" s="216"/>
      <c r="G7" s="216"/>
      <c r="H7" s="66"/>
      <c r="I7" s="68"/>
    </row>
    <row r="8" spans="1:9" ht="18" customHeight="1" x14ac:dyDescent="0.25">
      <c r="A8" s="217"/>
      <c r="B8" s="65"/>
      <c r="C8" s="216"/>
      <c r="D8" s="216"/>
      <c r="E8" s="216"/>
      <c r="F8" s="216"/>
      <c r="G8" s="216"/>
      <c r="H8" s="84"/>
      <c r="I8" s="68"/>
    </row>
    <row r="9" spans="1:9" ht="17.45" customHeight="1" x14ac:dyDescent="0.25">
      <c r="A9" s="217"/>
      <c r="B9" s="65"/>
      <c r="C9" s="216"/>
      <c r="D9" s="216"/>
      <c r="E9" s="216"/>
      <c r="F9" s="216"/>
      <c r="G9" s="216"/>
      <c r="H9" s="85"/>
      <c r="I9" s="68"/>
    </row>
    <row r="10" spans="1:9" ht="15" customHeight="1" x14ac:dyDescent="0.25">
      <c r="A10" s="217"/>
      <c r="B10" s="65"/>
      <c r="C10" s="216"/>
      <c r="D10" s="216"/>
      <c r="E10" s="216"/>
      <c r="F10" s="216"/>
      <c r="G10" s="216"/>
      <c r="H10" s="85"/>
      <c r="I10" s="68"/>
    </row>
    <row r="11" spans="1:9" x14ac:dyDescent="0.25">
      <c r="A11" s="217"/>
      <c r="B11" s="65"/>
      <c r="C11" s="66"/>
      <c r="D11" s="66"/>
      <c r="E11" s="66"/>
      <c r="F11" s="66"/>
      <c r="G11" s="66"/>
      <c r="H11" s="66"/>
      <c r="I11" s="68"/>
    </row>
    <row r="12" spans="1:9" x14ac:dyDescent="0.25">
      <c r="A12" s="217"/>
      <c r="B12" s="65"/>
      <c r="C12" s="107"/>
      <c r="D12" s="66"/>
      <c r="E12" s="66"/>
      <c r="F12" s="66"/>
      <c r="G12" s="66"/>
      <c r="H12" s="66"/>
      <c r="I12" s="68"/>
    </row>
    <row r="13" spans="1:9" x14ac:dyDescent="0.25">
      <c r="A13" s="217"/>
      <c r="B13" s="65"/>
      <c r="C13" s="87"/>
      <c r="D13" s="71"/>
      <c r="E13" s="71"/>
      <c r="F13" s="66"/>
      <c r="G13" s="66"/>
      <c r="H13" s="66"/>
      <c r="I13" s="68"/>
    </row>
    <row r="14" spans="1:9" x14ac:dyDescent="0.25">
      <c r="A14" s="217"/>
      <c r="B14" s="65"/>
      <c r="C14" s="87"/>
      <c r="D14" s="71"/>
      <c r="E14" s="71"/>
      <c r="F14" s="66"/>
      <c r="G14" s="108"/>
      <c r="H14" s="66"/>
      <c r="I14" s="68"/>
    </row>
    <row r="15" spans="1:9" x14ac:dyDescent="0.25">
      <c r="A15" s="217"/>
      <c r="B15" s="65"/>
      <c r="C15" s="87"/>
      <c r="D15" s="71"/>
      <c r="E15" s="71"/>
      <c r="F15" s="66"/>
      <c r="G15" s="66"/>
      <c r="H15" s="66"/>
      <c r="I15" s="68"/>
    </row>
    <row r="16" spans="1:9" x14ac:dyDescent="0.25">
      <c r="A16" s="217"/>
      <c r="B16" s="65"/>
      <c r="C16" s="88"/>
      <c r="D16" s="66"/>
      <c r="E16" s="66"/>
      <c r="F16" s="66"/>
      <c r="G16" s="67"/>
      <c r="H16" s="66"/>
      <c r="I16" s="68"/>
    </row>
    <row r="17" spans="1:9" x14ac:dyDescent="0.25">
      <c r="A17" s="217"/>
      <c r="B17" s="65"/>
      <c r="C17" s="88"/>
      <c r="D17" s="66"/>
      <c r="E17" s="66"/>
      <c r="F17" s="66"/>
      <c r="G17" s="67"/>
      <c r="H17" s="66"/>
      <c r="I17" s="68"/>
    </row>
    <row r="18" spans="1:9" x14ac:dyDescent="0.25">
      <c r="A18" s="217"/>
      <c r="B18" s="65"/>
      <c r="C18" s="83"/>
      <c r="D18" s="66"/>
      <c r="E18" s="66"/>
      <c r="F18" s="66"/>
      <c r="G18" s="67"/>
      <c r="H18" s="66"/>
      <c r="I18" s="68"/>
    </row>
    <row r="19" spans="1:9" x14ac:dyDescent="0.25">
      <c r="A19" s="217"/>
      <c r="B19" s="65"/>
      <c r="C19" s="83"/>
      <c r="D19" s="66"/>
      <c r="E19" s="66"/>
      <c r="F19" s="66"/>
      <c r="G19" s="67"/>
      <c r="H19" s="66"/>
      <c r="I19" s="68"/>
    </row>
    <row r="20" spans="1:9" x14ac:dyDescent="0.25">
      <c r="A20" s="217"/>
      <c r="B20" s="65"/>
      <c r="C20" s="107"/>
      <c r="D20" s="66"/>
      <c r="E20" s="66"/>
      <c r="F20" s="66"/>
      <c r="G20" s="67"/>
      <c r="H20" s="66"/>
      <c r="I20" s="68"/>
    </row>
    <row r="21" spans="1:9" ht="41.25" customHeight="1" x14ac:dyDescent="0.25">
      <c r="A21" s="217"/>
      <c r="B21" s="65"/>
      <c r="C21" s="81"/>
      <c r="D21" s="67"/>
      <c r="E21" s="67"/>
      <c r="F21" s="67"/>
      <c r="G21" s="67"/>
      <c r="H21" s="66"/>
      <c r="I21" s="68"/>
    </row>
    <row r="22" spans="1:9" x14ac:dyDescent="0.25">
      <c r="A22" s="217"/>
      <c r="B22" s="65"/>
      <c r="C22" s="70"/>
      <c r="D22" s="67"/>
      <c r="E22" s="67"/>
      <c r="F22" s="67"/>
      <c r="G22" s="67"/>
      <c r="H22" s="66"/>
      <c r="I22" s="68"/>
    </row>
    <row r="23" spans="1:9" x14ac:dyDescent="0.25">
      <c r="A23" s="217"/>
      <c r="B23" s="65"/>
      <c r="C23" s="70"/>
      <c r="D23" s="67"/>
      <c r="E23" s="67"/>
      <c r="F23" s="67"/>
      <c r="G23" s="67"/>
      <c r="H23" s="66"/>
      <c r="I23" s="68"/>
    </row>
    <row r="24" spans="1:9" x14ac:dyDescent="0.25">
      <c r="A24" s="217"/>
      <c r="B24" s="65"/>
      <c r="C24" s="219"/>
      <c r="D24" s="219"/>
      <c r="E24" s="219"/>
      <c r="F24" s="219"/>
      <c r="G24" s="219"/>
      <c r="H24" s="219"/>
      <c r="I24" s="68"/>
    </row>
    <row r="25" spans="1:9" ht="15.75" x14ac:dyDescent="0.25">
      <c r="A25" s="217"/>
      <c r="B25" s="65"/>
      <c r="C25" s="120"/>
      <c r="D25" s="121"/>
      <c r="E25" s="121"/>
      <c r="F25" s="121"/>
      <c r="G25" s="123"/>
      <c r="H25" s="121"/>
      <c r="I25" s="68"/>
    </row>
    <row r="26" spans="1:9" x14ac:dyDescent="0.25">
      <c r="A26" s="217"/>
      <c r="B26" s="65"/>
      <c r="C26" s="219"/>
      <c r="D26" s="219"/>
      <c r="E26" s="219"/>
      <c r="F26" s="219"/>
      <c r="G26" s="219"/>
      <c r="H26" s="219"/>
      <c r="I26" s="68"/>
    </row>
    <row r="27" spans="1:9" x14ac:dyDescent="0.25">
      <c r="A27" s="217"/>
      <c r="B27" s="65"/>
      <c r="C27" s="219"/>
      <c r="D27" s="219"/>
      <c r="E27" s="219"/>
      <c r="F27" s="219"/>
      <c r="G27" s="219"/>
      <c r="H27" s="219"/>
      <c r="I27" s="68"/>
    </row>
    <row r="28" spans="1:9" x14ac:dyDescent="0.25">
      <c r="A28" s="217"/>
      <c r="B28" s="65"/>
      <c r="C28" s="219"/>
      <c r="D28" s="219"/>
      <c r="E28" s="219"/>
      <c r="F28" s="219"/>
      <c r="G28" s="219"/>
      <c r="H28" s="219"/>
      <c r="I28" s="68"/>
    </row>
    <row r="29" spans="1:9" x14ac:dyDescent="0.25">
      <c r="A29" s="217"/>
      <c r="B29" s="65"/>
      <c r="C29" s="219"/>
      <c r="D29" s="219"/>
      <c r="E29" s="219"/>
      <c r="F29" s="219"/>
      <c r="G29" s="219"/>
      <c r="H29" s="219"/>
      <c r="I29" s="68"/>
    </row>
    <row r="30" spans="1:9" x14ac:dyDescent="0.25">
      <c r="A30" s="217"/>
      <c r="B30" s="65"/>
      <c r="C30" s="218"/>
      <c r="D30" s="218"/>
      <c r="E30" s="121"/>
      <c r="F30" s="121"/>
      <c r="G30" s="121"/>
      <c r="H30" s="122"/>
      <c r="I30" s="68"/>
    </row>
    <row r="31" spans="1:9" x14ac:dyDescent="0.25">
      <c r="A31" s="217"/>
      <c r="B31" s="65"/>
      <c r="C31" s="219"/>
      <c r="D31" s="219"/>
      <c r="E31" s="219"/>
      <c r="F31" s="219"/>
      <c r="G31" s="219"/>
      <c r="H31" s="219"/>
      <c r="I31" s="68"/>
    </row>
    <row r="32" spans="1:9" ht="18" customHeight="1" x14ac:dyDescent="0.25">
      <c r="A32" s="217"/>
      <c r="B32" s="65"/>
      <c r="C32" s="123"/>
      <c r="D32" s="121"/>
      <c r="E32" s="121"/>
      <c r="F32" s="121"/>
      <c r="G32" s="123"/>
      <c r="H32" s="121"/>
      <c r="I32" s="68"/>
    </row>
    <row r="33" spans="1:9" x14ac:dyDescent="0.25">
      <c r="A33" s="217"/>
      <c r="B33" s="65"/>
      <c r="C33" s="218"/>
      <c r="D33" s="218"/>
      <c r="E33" s="121"/>
      <c r="F33" s="121"/>
      <c r="G33" s="121"/>
      <c r="H33" s="122"/>
      <c r="I33" s="68"/>
    </row>
    <row r="34" spans="1:9" x14ac:dyDescent="0.25">
      <c r="A34" s="217"/>
      <c r="B34" s="65"/>
      <c r="C34" s="121"/>
      <c r="D34" s="121"/>
      <c r="E34" s="121"/>
      <c r="F34" s="121"/>
      <c r="G34" s="121"/>
      <c r="H34" s="121"/>
      <c r="I34" s="68"/>
    </row>
    <row r="35" spans="1:9" x14ac:dyDescent="0.25">
      <c r="A35" s="217"/>
      <c r="B35" s="65"/>
      <c r="C35" s="220"/>
      <c r="D35" s="220"/>
      <c r="E35" s="121"/>
      <c r="F35" s="121"/>
      <c r="G35" s="121"/>
      <c r="H35" s="121"/>
      <c r="I35" s="68"/>
    </row>
    <row r="36" spans="1:9" x14ac:dyDescent="0.25">
      <c r="A36" s="217"/>
      <c r="B36" s="65"/>
      <c r="C36" s="67"/>
      <c r="D36" s="67"/>
      <c r="E36" s="67"/>
      <c r="F36" s="67"/>
      <c r="G36" s="67"/>
      <c r="H36" s="67"/>
      <c r="I36" s="68"/>
    </row>
    <row r="37" spans="1:9" x14ac:dyDescent="0.25">
      <c r="A37" s="217"/>
      <c r="B37" s="65"/>
      <c r="C37" s="67"/>
      <c r="D37" s="67"/>
      <c r="E37" s="67"/>
      <c r="F37" s="67"/>
      <c r="G37" s="67"/>
      <c r="H37" s="67"/>
      <c r="I37" s="68"/>
    </row>
    <row r="38" spans="1:9" x14ac:dyDescent="0.25">
      <c r="A38" s="217"/>
      <c r="B38" s="65"/>
      <c r="C38" s="67"/>
      <c r="D38" s="67"/>
      <c r="E38" s="67"/>
      <c r="F38" s="67"/>
      <c r="G38" s="67"/>
      <c r="H38" s="67"/>
      <c r="I38" s="68"/>
    </row>
    <row r="39" spans="1:9" x14ac:dyDescent="0.25">
      <c r="A39" s="217"/>
      <c r="B39" s="65"/>
      <c r="C39" s="67"/>
      <c r="D39" s="67"/>
      <c r="E39" s="67"/>
      <c r="F39" s="67"/>
      <c r="G39" s="67"/>
      <c r="H39" s="67"/>
      <c r="I39" s="68"/>
    </row>
    <row r="40" spans="1:9" x14ac:dyDescent="0.25">
      <c r="A40" s="217"/>
      <c r="B40" s="65"/>
      <c r="C40" s="67"/>
      <c r="D40" s="67"/>
      <c r="E40" s="67"/>
      <c r="F40" s="67"/>
      <c r="G40" s="67"/>
      <c r="H40" s="67"/>
      <c r="I40" s="68"/>
    </row>
    <row r="41" spans="1:9" ht="15.75" thickBot="1" x14ac:dyDescent="0.3">
      <c r="A41" s="217"/>
      <c r="B41" s="72"/>
      <c r="C41" s="73"/>
      <c r="D41" s="73"/>
      <c r="E41" s="73"/>
      <c r="F41" s="73"/>
      <c r="G41" s="73"/>
      <c r="H41" s="73"/>
      <c r="I41" s="74"/>
    </row>
  </sheetData>
  <sheetProtection password="E94D" sheet="1" objects="1" scenarios="1"/>
  <mergeCells count="12">
    <mergeCell ref="C5:G10"/>
    <mergeCell ref="A1:A41"/>
    <mergeCell ref="C30:D30"/>
    <mergeCell ref="C28:H28"/>
    <mergeCell ref="C24:H24"/>
    <mergeCell ref="C26:H26"/>
    <mergeCell ref="C35:D35"/>
    <mergeCell ref="C31:H31"/>
    <mergeCell ref="C33:D33"/>
    <mergeCell ref="C29:H29"/>
    <mergeCell ref="C27:H27"/>
    <mergeCell ref="C3:G3"/>
  </mergeCells>
  <pageMargins left="0.70866141732283472" right="0.70866141732283472" top="1.3385826771653544" bottom="0.74803149606299213" header="0.51181102362204722" footer="0.31496062992125984"/>
  <pageSetup paperSize="9" orientation="portrait" r:id="rId1"/>
  <headerFooter>
    <oddHeader>&amp;R&amp;G</oddHeader>
    <oddFooter>&amp;L&amp;K000000Dok. 0.01 - Tilbudsliste Rebild Kommune
 21-08-2017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showWhiteSpace="0" view="pageBreakPreview" topLeftCell="A85" zoomScaleNormal="100" zoomScaleSheetLayoutView="100" zoomScalePageLayoutView="115" workbookViewId="0">
      <selection activeCell="F72" sqref="F72"/>
    </sheetView>
  </sheetViews>
  <sheetFormatPr defaultRowHeight="15" x14ac:dyDescent="0.25"/>
  <cols>
    <col min="1" max="1" width="3.85546875" customWidth="1"/>
    <col min="2" max="2" width="8.5703125" customWidth="1"/>
    <col min="5" max="5" width="6.140625" customWidth="1"/>
    <col min="7" max="7" width="4.7109375" customWidth="1"/>
    <col min="8" max="8" width="18.85546875" customWidth="1"/>
    <col min="9" max="9" width="4.7109375" customWidth="1"/>
    <col min="10" max="10" width="3.5703125" customWidth="1"/>
    <col min="11" max="11" width="14.7109375" customWidth="1"/>
    <col min="12" max="12" width="6.140625" customWidth="1"/>
  </cols>
  <sheetData>
    <row r="1" spans="1:12" ht="34.5" customHeight="1" x14ac:dyDescent="0.25">
      <c r="A1" s="145"/>
      <c r="B1" s="238" t="s">
        <v>42</v>
      </c>
      <c r="C1" s="238"/>
      <c r="D1" s="238"/>
      <c r="E1" s="238"/>
      <c r="F1" s="238"/>
      <c r="G1" s="238"/>
      <c r="H1" s="238"/>
      <c r="I1" s="238"/>
      <c r="J1" s="238"/>
      <c r="K1" s="238"/>
      <c r="L1" s="146"/>
    </row>
    <row r="2" spans="1:12" ht="16.5" customHeight="1" x14ac:dyDescent="0.25">
      <c r="A2" s="147"/>
      <c r="B2" s="151" t="s">
        <v>43</v>
      </c>
      <c r="C2" s="222"/>
      <c r="D2" s="222"/>
      <c r="E2" s="169"/>
      <c r="F2" s="151"/>
      <c r="G2" s="151"/>
      <c r="H2" s="151"/>
      <c r="I2" s="151"/>
      <c r="J2" s="151"/>
      <c r="K2" s="151"/>
      <c r="L2" s="148"/>
    </row>
    <row r="3" spans="1:12" ht="68.25" customHeight="1" x14ac:dyDescent="0.25">
      <c r="A3" s="147"/>
      <c r="B3" s="226" t="s">
        <v>41</v>
      </c>
      <c r="C3" s="226"/>
      <c r="D3" s="226"/>
      <c r="E3" s="226"/>
      <c r="F3" s="226"/>
      <c r="G3" s="226"/>
      <c r="H3" s="226"/>
      <c r="I3" s="226"/>
      <c r="J3" s="226"/>
      <c r="K3" s="226"/>
      <c r="L3" s="148"/>
    </row>
    <row r="4" spans="1:12" ht="31.5" customHeight="1" x14ac:dyDescent="0.25">
      <c r="A4" s="149"/>
      <c r="B4" s="150" t="s">
        <v>0</v>
      </c>
      <c r="C4" s="151"/>
      <c r="D4" s="253" t="s">
        <v>37</v>
      </c>
      <c r="E4" s="254"/>
      <c r="F4" s="254"/>
      <c r="G4" s="254"/>
      <c r="H4" s="254"/>
      <c r="I4" s="254"/>
      <c r="J4" s="254"/>
      <c r="K4" s="255"/>
      <c r="L4" s="152"/>
    </row>
    <row r="5" spans="1:12" ht="15.75" x14ac:dyDescent="0.25">
      <c r="A5" s="149"/>
      <c r="B5" s="153" t="s">
        <v>1</v>
      </c>
      <c r="C5" s="151"/>
      <c r="D5" s="227">
        <v>1100024250</v>
      </c>
      <c r="E5" s="228"/>
      <c r="F5" s="228"/>
      <c r="G5" s="228"/>
      <c r="H5" s="228"/>
      <c r="I5" s="228"/>
      <c r="J5" s="228"/>
      <c r="K5" s="229"/>
      <c r="L5" s="152"/>
    </row>
    <row r="6" spans="1:12" ht="15.75" thickBot="1" x14ac:dyDescent="0.3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4"/>
    </row>
    <row r="7" spans="1:12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 ht="15.75" x14ac:dyDescent="0.25">
      <c r="A8" s="3"/>
      <c r="B8" s="109" t="s">
        <v>184</v>
      </c>
      <c r="C8" s="4"/>
      <c r="D8" s="4"/>
      <c r="E8" s="4"/>
      <c r="F8" s="4"/>
      <c r="G8" s="4"/>
      <c r="H8" s="4"/>
      <c r="I8" s="4"/>
      <c r="J8" s="4"/>
      <c r="K8" s="4"/>
      <c r="L8" s="5"/>
    </row>
    <row r="9" spans="1:12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5"/>
    </row>
    <row r="10" spans="1:12" ht="15.75" x14ac:dyDescent="0.25">
      <c r="A10" s="2"/>
      <c r="B10" s="186" t="s">
        <v>55</v>
      </c>
      <c r="C10" s="6" t="s">
        <v>2</v>
      </c>
      <c r="D10" s="1"/>
      <c r="E10" s="1"/>
      <c r="F10" s="1"/>
      <c r="G10" s="1"/>
      <c r="H10" s="1"/>
      <c r="I10" s="1"/>
      <c r="J10" s="1"/>
      <c r="K10" s="20" t="s">
        <v>3</v>
      </c>
      <c r="L10" s="5"/>
    </row>
    <row r="11" spans="1:12" ht="15.75" x14ac:dyDescent="0.25">
      <c r="A11" s="21"/>
      <c r="B11" s="86">
        <f>'Tilbudsliste anlægsarbejder'!B3</f>
        <v>1</v>
      </c>
      <c r="C11" s="18" t="str">
        <f>'Tilbudsliste anlægsarbejder'!D3</f>
        <v>ALMENT</v>
      </c>
      <c r="D11" s="7"/>
      <c r="E11" s="7"/>
      <c r="F11" s="7"/>
      <c r="G11" s="7"/>
      <c r="H11" s="7"/>
      <c r="I11" s="8" t="s">
        <v>4</v>
      </c>
      <c r="J11" s="9"/>
      <c r="K11" s="10">
        <f>'Tilbudsliste anlægsarbejder'!I10</f>
        <v>0</v>
      </c>
      <c r="L11" s="22"/>
    </row>
    <row r="12" spans="1:12" ht="15.75" x14ac:dyDescent="0.25">
      <c r="A12" s="21"/>
      <c r="B12" s="86">
        <f>'Tilbudsliste anlægsarbejder'!B12</f>
        <v>2</v>
      </c>
      <c r="C12" s="18" t="s">
        <v>5</v>
      </c>
      <c r="D12" s="7"/>
      <c r="E12" s="7"/>
      <c r="F12" s="7"/>
      <c r="G12" s="7"/>
      <c r="H12" s="7"/>
      <c r="I12" s="8" t="s">
        <v>4</v>
      </c>
      <c r="J12" s="9"/>
      <c r="K12" s="10">
        <f>'Tilbudsliste anlægsarbejder'!I14</f>
        <v>0</v>
      </c>
      <c r="L12" s="22"/>
    </row>
    <row r="13" spans="1:12" ht="15.75" x14ac:dyDescent="0.25">
      <c r="A13" s="21"/>
      <c r="B13" s="86">
        <f>'Tilbudsliste anlægsarbejder'!B16</f>
        <v>3</v>
      </c>
      <c r="C13" s="18" t="s">
        <v>6</v>
      </c>
      <c r="D13" s="7"/>
      <c r="E13" s="7"/>
      <c r="F13" s="7"/>
      <c r="G13" s="7"/>
      <c r="H13" s="7"/>
      <c r="I13" s="8" t="s">
        <v>4</v>
      </c>
      <c r="J13" s="9"/>
      <c r="K13" s="10">
        <f>'Tilbudsliste anlægsarbejder'!I27</f>
        <v>0</v>
      </c>
      <c r="L13" s="22"/>
    </row>
    <row r="14" spans="1:12" ht="15.75" x14ac:dyDescent="0.25">
      <c r="A14" s="21"/>
      <c r="B14" s="86">
        <f>'Tilbudsliste anlægsarbejder'!B29</f>
        <v>4</v>
      </c>
      <c r="C14" s="18" t="s">
        <v>7</v>
      </c>
      <c r="D14" s="7"/>
      <c r="E14" s="7"/>
      <c r="F14" s="7"/>
      <c r="G14" s="7"/>
      <c r="H14" s="7"/>
      <c r="I14" s="8" t="s">
        <v>4</v>
      </c>
      <c r="J14" s="9"/>
      <c r="K14" s="10">
        <f>'Tilbudsliste anlægsarbejder'!I31</f>
        <v>0</v>
      </c>
      <c r="L14" s="22"/>
    </row>
    <row r="15" spans="1:12" ht="15.75" x14ac:dyDescent="0.25">
      <c r="A15" s="21"/>
      <c r="B15" s="86">
        <f>'Tilbudsliste anlægsarbejder'!B33</f>
        <v>5</v>
      </c>
      <c r="C15" s="18" t="s">
        <v>8</v>
      </c>
      <c r="D15" s="7"/>
      <c r="E15" s="7"/>
      <c r="F15" s="7"/>
      <c r="G15" s="7"/>
      <c r="H15" s="7"/>
      <c r="I15" s="8" t="s">
        <v>4</v>
      </c>
      <c r="J15" s="9"/>
      <c r="K15" s="10">
        <f>'Tilbudsliste anlægsarbejder'!I36</f>
        <v>0</v>
      </c>
      <c r="L15" s="22"/>
    </row>
    <row r="16" spans="1:12" ht="15.75" x14ac:dyDescent="0.25">
      <c r="A16" s="21"/>
      <c r="B16" s="86"/>
      <c r="C16" s="18"/>
      <c r="D16" s="7"/>
      <c r="E16" s="7"/>
      <c r="F16" s="7"/>
      <c r="G16" s="7"/>
      <c r="H16" s="7"/>
      <c r="I16" s="8"/>
      <c r="J16" s="9"/>
      <c r="K16" s="10"/>
      <c r="L16" s="22"/>
    </row>
    <row r="17" spans="1:12" ht="16.5" thickBot="1" x14ac:dyDescent="0.3">
      <c r="A17" s="128"/>
      <c r="B17" s="225" t="s">
        <v>56</v>
      </c>
      <c r="C17" s="225"/>
      <c r="D17" s="225"/>
      <c r="E17" s="225"/>
      <c r="F17" s="225"/>
      <c r="G17" s="225"/>
      <c r="H17" s="225"/>
      <c r="I17" s="136" t="s">
        <v>11</v>
      </c>
      <c r="J17" s="137"/>
      <c r="K17" s="138">
        <f>SUM(K11:K15)</f>
        <v>0</v>
      </c>
      <c r="L17" s="132"/>
    </row>
    <row r="18" spans="1:12" ht="16.5" thickTop="1" x14ac:dyDescent="0.25">
      <c r="A18" s="128"/>
      <c r="B18" s="183"/>
      <c r="C18" s="183"/>
      <c r="D18" s="183"/>
      <c r="E18" s="183"/>
      <c r="F18" s="183"/>
      <c r="G18" s="183"/>
      <c r="H18" s="183"/>
      <c r="I18" s="136"/>
      <c r="J18" s="137"/>
      <c r="K18" s="176"/>
      <c r="L18" s="132"/>
    </row>
    <row r="19" spans="1:12" ht="15.75" x14ac:dyDescent="0.25">
      <c r="A19" s="21"/>
      <c r="B19" s="154"/>
      <c r="C19" s="154"/>
      <c r="D19" s="154"/>
      <c r="E19" s="154"/>
      <c r="F19" s="154"/>
      <c r="G19" s="154"/>
      <c r="H19" s="154"/>
      <c r="I19" s="20"/>
      <c r="J19" s="23"/>
      <c r="K19" s="76"/>
      <c r="L19" s="22"/>
    </row>
    <row r="20" spans="1:12" ht="18.75" x14ac:dyDescent="0.3">
      <c r="A20" s="128"/>
      <c r="B20" s="256" t="s">
        <v>205</v>
      </c>
      <c r="C20" s="256"/>
      <c r="D20" s="256"/>
      <c r="E20" s="256"/>
      <c r="F20" s="256"/>
      <c r="G20" s="256"/>
      <c r="H20" s="256"/>
      <c r="I20" s="136"/>
      <c r="J20" s="130"/>
      <c r="K20" s="176"/>
      <c r="L20" s="132"/>
    </row>
    <row r="21" spans="1:12" s="188" customFormat="1" ht="26.25" customHeight="1" x14ac:dyDescent="0.3">
      <c r="A21" s="128"/>
      <c r="B21" s="258" t="s">
        <v>64</v>
      </c>
      <c r="C21" s="258"/>
      <c r="D21" s="258"/>
      <c r="E21" s="258"/>
      <c r="F21" s="258"/>
      <c r="G21" s="258"/>
      <c r="H21" s="258"/>
      <c r="I21" s="136"/>
      <c r="J21" s="130"/>
      <c r="K21" s="176"/>
      <c r="L21" s="132"/>
    </row>
    <row r="22" spans="1:12" s="188" customFormat="1" ht="26.25" customHeight="1" x14ac:dyDescent="0.3">
      <c r="A22" s="128"/>
      <c r="B22" s="187"/>
      <c r="C22" s="235" t="s">
        <v>66</v>
      </c>
      <c r="D22" s="235"/>
      <c r="E22" s="235"/>
      <c r="F22" s="235"/>
      <c r="G22" s="235"/>
      <c r="H22" s="235"/>
      <c r="I22" s="202"/>
      <c r="J22" s="130"/>
      <c r="K22" s="131"/>
      <c r="L22" s="132"/>
    </row>
    <row r="23" spans="1:12" s="188" customFormat="1" ht="15" customHeight="1" x14ac:dyDescent="0.3">
      <c r="A23" s="128"/>
      <c r="B23" s="187"/>
      <c r="C23" s="235" t="s">
        <v>68</v>
      </c>
      <c r="D23" s="235"/>
      <c r="E23" s="235"/>
      <c r="F23" s="235"/>
      <c r="G23" s="235"/>
      <c r="H23" s="235"/>
      <c r="I23" s="202"/>
      <c r="J23" s="130"/>
      <c r="K23" s="131"/>
      <c r="L23" s="132"/>
    </row>
    <row r="24" spans="1:12" s="188" customFormat="1" ht="15" customHeight="1" x14ac:dyDescent="0.3">
      <c r="A24" s="128"/>
      <c r="B24" s="187"/>
      <c r="C24" s="235" t="s">
        <v>67</v>
      </c>
      <c r="D24" s="235"/>
      <c r="E24" s="235"/>
      <c r="F24" s="235"/>
      <c r="G24" s="235"/>
      <c r="H24" s="235"/>
      <c r="I24" s="202"/>
      <c r="J24" s="130"/>
      <c r="K24" s="131"/>
      <c r="L24" s="132"/>
    </row>
    <row r="25" spans="1:12" s="188" customFormat="1" ht="39" customHeight="1" x14ac:dyDescent="0.3">
      <c r="A25" s="128"/>
      <c r="B25" s="249" t="s">
        <v>65</v>
      </c>
      <c r="C25" s="249"/>
      <c r="D25" s="249"/>
      <c r="E25" s="249"/>
      <c r="F25" s="249"/>
      <c r="G25" s="249"/>
      <c r="H25" s="249"/>
      <c r="I25" s="129"/>
      <c r="J25" s="130"/>
      <c r="K25" s="131"/>
      <c r="L25" s="132"/>
    </row>
    <row r="26" spans="1:12" ht="15.75" customHeight="1" x14ac:dyDescent="0.3">
      <c r="A26" s="128"/>
      <c r="B26" s="175"/>
      <c r="C26" s="175"/>
      <c r="D26" s="175"/>
      <c r="E26" s="175"/>
      <c r="F26" s="175"/>
      <c r="G26" s="175"/>
      <c r="H26" s="175"/>
      <c r="I26" s="136"/>
      <c r="J26" s="130"/>
      <c r="K26" s="176"/>
      <c r="L26" s="132"/>
    </row>
    <row r="27" spans="1:12" ht="15.75" x14ac:dyDescent="0.25">
      <c r="A27" s="2"/>
      <c r="B27" s="186" t="s">
        <v>57</v>
      </c>
      <c r="C27" s="6" t="s">
        <v>2</v>
      </c>
      <c r="D27" s="1"/>
      <c r="E27" s="1"/>
      <c r="F27" s="1"/>
      <c r="G27" s="1"/>
      <c r="H27" s="1"/>
      <c r="I27" s="1"/>
      <c r="J27" s="1"/>
      <c r="K27" s="20" t="s">
        <v>3</v>
      </c>
      <c r="L27" s="5"/>
    </row>
    <row r="28" spans="1:12" ht="15.75" x14ac:dyDescent="0.25">
      <c r="A28" s="21"/>
      <c r="B28" s="86">
        <v>1</v>
      </c>
      <c r="C28" s="18" t="s">
        <v>62</v>
      </c>
      <c r="D28" s="7"/>
      <c r="E28" s="7"/>
      <c r="F28" s="7"/>
      <c r="G28" s="7"/>
      <c r="H28" s="7"/>
      <c r="I28" s="8" t="s">
        <v>4</v>
      </c>
      <c r="J28" s="9"/>
      <c r="K28" s="10">
        <f>'Tilbudsliste anlægsarbejder'!I50</f>
        <v>0</v>
      </c>
      <c r="L28" s="22"/>
    </row>
    <row r="29" spans="1:12" ht="15.75" x14ac:dyDescent="0.25">
      <c r="A29" s="21"/>
      <c r="B29" s="86">
        <v>2</v>
      </c>
      <c r="C29" s="18" t="s">
        <v>53</v>
      </c>
      <c r="D29" s="7"/>
      <c r="E29" s="7"/>
      <c r="F29" s="7"/>
      <c r="G29" s="7"/>
      <c r="H29" s="7"/>
      <c r="I29" s="8" t="s">
        <v>4</v>
      </c>
      <c r="J29" s="9"/>
      <c r="K29" s="10">
        <f>'Tilbudsliste anlægsarbejder'!I64</f>
        <v>0</v>
      </c>
      <c r="L29" s="22"/>
    </row>
    <row r="30" spans="1:12" ht="15.75" x14ac:dyDescent="0.25">
      <c r="A30" s="21"/>
      <c r="B30" s="86">
        <v>3</v>
      </c>
      <c r="C30" s="18" t="s">
        <v>54</v>
      </c>
      <c r="D30" s="7"/>
      <c r="E30" s="7"/>
      <c r="F30" s="7"/>
      <c r="G30" s="7"/>
      <c r="H30" s="7"/>
      <c r="I30" s="8" t="s">
        <v>4</v>
      </c>
      <c r="J30" s="9"/>
      <c r="K30" s="10">
        <f>'Tilbudsliste anlægsarbejder'!I76</f>
        <v>0</v>
      </c>
      <c r="L30" s="22"/>
    </row>
    <row r="31" spans="1:12" ht="15.75" x14ac:dyDescent="0.25">
      <c r="A31" s="128"/>
      <c r="B31" s="86"/>
      <c r="C31" s="18"/>
      <c r="D31" s="7"/>
      <c r="E31" s="7"/>
      <c r="F31" s="7"/>
      <c r="G31" s="7"/>
      <c r="H31" s="7"/>
      <c r="I31" s="8"/>
      <c r="J31" s="9"/>
      <c r="K31" s="10"/>
      <c r="L31" s="132"/>
    </row>
    <row r="32" spans="1:12" ht="16.5" thickBot="1" x14ac:dyDescent="0.3">
      <c r="A32" s="128"/>
      <c r="B32" s="225" t="s">
        <v>216</v>
      </c>
      <c r="C32" s="225"/>
      <c r="D32" s="225"/>
      <c r="E32" s="225"/>
      <c r="F32" s="225"/>
      <c r="G32" s="225"/>
      <c r="H32" s="225"/>
      <c r="I32" s="136" t="s">
        <v>11</v>
      </c>
      <c r="J32" s="137"/>
      <c r="K32" s="138">
        <f>SUM(K28:K31)</f>
        <v>0</v>
      </c>
      <c r="L32" s="132"/>
    </row>
    <row r="33" spans="1:12" ht="16.5" thickTop="1" x14ac:dyDescent="0.25">
      <c r="A33" s="21"/>
      <c r="B33" s="154"/>
      <c r="C33" s="154"/>
      <c r="D33" s="154"/>
      <c r="E33" s="154"/>
      <c r="F33" s="154"/>
      <c r="G33" s="154"/>
      <c r="H33" s="154"/>
      <c r="I33" s="20"/>
      <c r="J33" s="23"/>
      <c r="K33" s="76"/>
      <c r="L33" s="22"/>
    </row>
    <row r="34" spans="1:12" ht="15.75" x14ac:dyDescent="0.25">
      <c r="A34" s="21"/>
      <c r="B34" s="177"/>
      <c r="C34" s="178"/>
      <c r="D34" s="179"/>
      <c r="E34" s="179"/>
      <c r="F34" s="179"/>
      <c r="G34" s="179"/>
      <c r="H34" s="179"/>
      <c r="I34" s="180"/>
      <c r="J34" s="181"/>
      <c r="K34" s="182"/>
      <c r="L34" s="22"/>
    </row>
    <row r="35" spans="1:12" ht="16.5" thickBot="1" x14ac:dyDescent="0.3">
      <c r="A35" s="128"/>
      <c r="B35" s="257" t="s">
        <v>10</v>
      </c>
      <c r="C35" s="257"/>
      <c r="D35" s="257"/>
      <c r="E35" s="257"/>
      <c r="F35" s="257"/>
      <c r="G35" s="257"/>
      <c r="H35" s="257"/>
      <c r="I35" s="136" t="s">
        <v>11</v>
      </c>
      <c r="J35" s="137"/>
      <c r="K35" s="138">
        <f>K17+K32</f>
        <v>0</v>
      </c>
      <c r="L35" s="132"/>
    </row>
    <row r="36" spans="1:12" ht="16.5" thickTop="1" x14ac:dyDescent="0.25">
      <c r="A36" s="21"/>
      <c r="B36" s="239" t="s">
        <v>33</v>
      </c>
      <c r="C36" s="239"/>
      <c r="D36" s="239"/>
      <c r="E36" s="239"/>
      <c r="F36" s="239"/>
      <c r="G36" s="239"/>
      <c r="H36" s="239"/>
      <c r="I36" s="20"/>
      <c r="J36" s="23"/>
      <c r="K36" s="76"/>
      <c r="L36" s="22"/>
    </row>
    <row r="37" spans="1:12" ht="15.75" x14ac:dyDescent="0.25">
      <c r="A37" s="21"/>
      <c r="B37" s="240"/>
      <c r="C37" s="240"/>
      <c r="D37" s="240"/>
      <c r="E37" s="240"/>
      <c r="F37" s="240"/>
      <c r="G37" s="240"/>
      <c r="H37" s="240"/>
      <c r="I37" s="20"/>
      <c r="J37" s="23"/>
      <c r="K37" s="76"/>
      <c r="L37" s="22"/>
    </row>
    <row r="38" spans="1:12" ht="15.75" x14ac:dyDescent="0.25">
      <c r="A38" s="21"/>
      <c r="B38" s="154"/>
      <c r="C38" s="154"/>
      <c r="D38" s="154"/>
      <c r="E38" s="154"/>
      <c r="F38" s="154"/>
      <c r="G38" s="154"/>
      <c r="H38" s="154"/>
      <c r="I38" s="20"/>
      <c r="J38" s="23"/>
      <c r="K38" s="76"/>
      <c r="L38" s="22"/>
    </row>
    <row r="39" spans="1:12" ht="15.75" x14ac:dyDescent="0.25">
      <c r="A39" s="21"/>
      <c r="B39" s="252"/>
      <c r="C39" s="252"/>
      <c r="D39" s="252"/>
      <c r="E39" s="252"/>
      <c r="F39" s="252"/>
      <c r="G39" s="252"/>
      <c r="H39" s="252"/>
      <c r="I39" s="20"/>
      <c r="J39" s="23"/>
      <c r="K39" s="11"/>
      <c r="L39" s="22"/>
    </row>
    <row r="40" spans="1:12" ht="19.5" thickBot="1" x14ac:dyDescent="0.35">
      <c r="A40" s="124"/>
      <c r="B40" s="250" t="s">
        <v>58</v>
      </c>
      <c r="C40" s="250"/>
      <c r="D40" s="250"/>
      <c r="E40" s="250"/>
      <c r="F40" s="250"/>
      <c r="G40" s="250"/>
      <c r="H40" s="250"/>
      <c r="I40" s="125" t="s">
        <v>4</v>
      </c>
      <c r="J40" s="126"/>
      <c r="K40" s="118">
        <f>'Tilbudsliste anlægsarbejder'!I99</f>
        <v>0</v>
      </c>
      <c r="L40" s="127"/>
    </row>
    <row r="41" spans="1:12" ht="27.75" customHeight="1" thickTop="1" x14ac:dyDescent="0.3">
      <c r="A41" s="128"/>
      <c r="B41" s="249" t="s">
        <v>60</v>
      </c>
      <c r="C41" s="249"/>
      <c r="D41" s="249"/>
      <c r="E41" s="249"/>
      <c r="F41" s="249"/>
      <c r="G41" s="249"/>
      <c r="H41" s="249"/>
      <c r="I41" s="129"/>
      <c r="J41" s="130"/>
      <c r="K41" s="131"/>
      <c r="L41" s="132"/>
    </row>
    <row r="42" spans="1:12" ht="15.75" customHeight="1" x14ac:dyDescent="0.3">
      <c r="A42" s="128"/>
      <c r="B42" s="190"/>
      <c r="C42" s="191"/>
      <c r="D42" s="187"/>
      <c r="E42" s="187"/>
      <c r="F42" s="187"/>
      <c r="G42" s="187"/>
      <c r="H42" s="187"/>
      <c r="I42" s="129"/>
      <c r="J42" s="130"/>
      <c r="K42" s="131"/>
      <c r="L42" s="132"/>
    </row>
    <row r="43" spans="1:12" ht="15.75" thickBot="1" x14ac:dyDescent="0.3">
      <c r="A43" s="207"/>
      <c r="B43" s="208"/>
      <c r="C43" s="192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1:12" x14ac:dyDescent="0.2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2"/>
    </row>
    <row r="45" spans="1:12" ht="15.75" x14ac:dyDescent="0.25">
      <c r="A45" s="3"/>
      <c r="B45" s="109" t="s">
        <v>204</v>
      </c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 s="188" customFormat="1" ht="28.5" customHeight="1" x14ac:dyDescent="0.25">
      <c r="A46" s="3"/>
      <c r="B46" s="258" t="s">
        <v>61</v>
      </c>
      <c r="C46" s="258"/>
      <c r="D46" s="258"/>
      <c r="E46" s="258"/>
      <c r="F46" s="258"/>
      <c r="G46" s="258"/>
      <c r="H46" s="258"/>
      <c r="I46" s="4"/>
      <c r="J46" s="4"/>
      <c r="K46" s="4"/>
      <c r="L46" s="5"/>
    </row>
    <row r="47" spans="1:12" ht="64.5" customHeight="1" x14ac:dyDescent="0.3">
      <c r="A47" s="128"/>
      <c r="B47" s="249" t="s">
        <v>63</v>
      </c>
      <c r="C47" s="249"/>
      <c r="D47" s="249"/>
      <c r="E47" s="249"/>
      <c r="F47" s="249"/>
      <c r="G47" s="249"/>
      <c r="H47" s="249"/>
      <c r="I47" s="129"/>
      <c r="J47" s="130"/>
      <c r="K47" s="131"/>
      <c r="L47" s="132"/>
    </row>
    <row r="48" spans="1:12" x14ac:dyDescent="0.2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</row>
    <row r="49" spans="1:12" ht="15.75" x14ac:dyDescent="0.25">
      <c r="A49" s="2"/>
      <c r="B49" s="171" t="s">
        <v>55</v>
      </c>
      <c r="C49" s="6" t="s">
        <v>2</v>
      </c>
      <c r="D49" s="1"/>
      <c r="E49" s="1"/>
      <c r="F49" s="1"/>
      <c r="G49" s="1"/>
      <c r="H49" s="1"/>
      <c r="I49" s="1"/>
      <c r="J49" s="1"/>
      <c r="K49" s="20" t="s">
        <v>3</v>
      </c>
      <c r="L49" s="5"/>
    </row>
    <row r="50" spans="1:12" ht="15.75" x14ac:dyDescent="0.25">
      <c r="A50" s="21"/>
      <c r="B50" s="86">
        <f>'Tilbudsliste D&amp;V vejbelysning'!B3</f>
        <v>1</v>
      </c>
      <c r="C50" s="10" t="str">
        <f>'Tilbudsliste D&amp;V vejbelysning'!D3</f>
        <v>ALMENT - D&amp;V 2017-2022</v>
      </c>
      <c r="D50" s="116"/>
      <c r="E50" s="116"/>
      <c r="F50" s="116"/>
      <c r="G50" s="7"/>
      <c r="H50" s="7"/>
      <c r="I50" s="8" t="s">
        <v>4</v>
      </c>
      <c r="J50" s="9"/>
      <c r="K50" s="10">
        <f>'Tilbudsliste D&amp;V vejbelysning'!I10</f>
        <v>0</v>
      </c>
      <c r="L50" s="22"/>
    </row>
    <row r="51" spans="1:12" ht="15.75" x14ac:dyDescent="0.25">
      <c r="A51" s="21"/>
      <c r="B51" s="86">
        <f>'Tilbudsliste D&amp;V vejbelysning'!B12</f>
        <v>2</v>
      </c>
      <c r="C51" s="10" t="str">
        <f>'Tilbudsliste D&amp;V vejbelysning'!D12</f>
        <v>JORDARBEJDER - D&amp;V 2017-2022</v>
      </c>
      <c r="D51" s="116"/>
      <c r="E51" s="116"/>
      <c r="F51" s="116"/>
      <c r="G51" s="7"/>
      <c r="H51" s="7"/>
      <c r="I51" s="8" t="s">
        <v>4</v>
      </c>
      <c r="J51" s="9"/>
      <c r="K51" s="10">
        <f>'Tilbudsliste D&amp;V vejbelysning'!I17</f>
        <v>0</v>
      </c>
      <c r="L51" s="22"/>
    </row>
    <row r="52" spans="1:12" ht="15.75" x14ac:dyDescent="0.25">
      <c r="A52" s="21"/>
      <c r="B52" s="86">
        <f>'Tilbudsliste D&amp;V vejbelysning'!B19</f>
        <v>3</v>
      </c>
      <c r="C52" s="10" t="str">
        <f>'Tilbudsliste D&amp;V vejbelysning'!D19</f>
        <v>MASTER - D&amp;V 2017-2022</v>
      </c>
      <c r="D52" s="7"/>
      <c r="E52" s="7"/>
      <c r="F52" s="7"/>
      <c r="G52" s="7"/>
      <c r="H52" s="7"/>
      <c r="I52" s="8" t="s">
        <v>4</v>
      </c>
      <c r="J52" s="9"/>
      <c r="K52" s="10">
        <f>'Tilbudsliste D&amp;V vejbelysning'!I31</f>
        <v>0</v>
      </c>
      <c r="L52" s="22"/>
    </row>
    <row r="53" spans="1:12" ht="15.75" x14ac:dyDescent="0.25">
      <c r="A53" s="21"/>
      <c r="B53" s="86">
        <f>'Tilbudsliste D&amp;V vejbelysning'!B33</f>
        <v>4</v>
      </c>
      <c r="C53" s="10" t="str">
        <f>'Tilbudsliste D&amp;V vejbelysning'!D33</f>
        <v>ELARBEJDET - D&amp;V 2017-2022</v>
      </c>
      <c r="D53" s="7"/>
      <c r="E53" s="7"/>
      <c r="F53" s="7"/>
      <c r="G53" s="7"/>
      <c r="H53" s="7"/>
      <c r="I53" s="8" t="s">
        <v>4</v>
      </c>
      <c r="J53" s="9"/>
      <c r="K53" s="10">
        <f>'Tilbudsliste D&amp;V vejbelysning'!I59</f>
        <v>0</v>
      </c>
      <c r="L53" s="22"/>
    </row>
    <row r="54" spans="1:12" ht="15.75" x14ac:dyDescent="0.25">
      <c r="A54" s="21"/>
      <c r="B54" s="117">
        <f>'Tilbudsliste D&amp;V vejbelysning'!B61</f>
        <v>5</v>
      </c>
      <c r="C54" s="230" t="str">
        <f>'Tilbudsliste D&amp;V vejbelysning'!D61</f>
        <v>DOKUMENTATION OG MÆRKNING - D&amp;V 2017-2022</v>
      </c>
      <c r="D54" s="230"/>
      <c r="E54" s="230"/>
      <c r="F54" s="230"/>
      <c r="G54" s="230"/>
      <c r="H54" s="230"/>
      <c r="I54" s="172" t="s">
        <v>4</v>
      </c>
      <c r="J54" s="173"/>
      <c r="K54" s="174">
        <f>'Tilbudsliste D&amp;V vejbelysning'!I63</f>
        <v>0</v>
      </c>
      <c r="L54" s="22"/>
    </row>
    <row r="55" spans="1:12" ht="15.75" x14ac:dyDescent="0.25">
      <c r="A55" s="21"/>
      <c r="B55" s="86">
        <f>'Tilbudsliste D&amp;V vejbelysning'!B65</f>
        <v>6</v>
      </c>
      <c r="C55" s="10" t="str">
        <f>'Tilbudsliste D&amp;V vejbelysning'!D65</f>
        <v>TIMELØNSSATSER - D&amp;V 2017-2022</v>
      </c>
      <c r="D55" s="7"/>
      <c r="E55" s="7"/>
      <c r="F55" s="7"/>
      <c r="G55" s="7"/>
      <c r="H55" s="7"/>
      <c r="I55" s="8" t="s">
        <v>4</v>
      </c>
      <c r="J55" s="9"/>
      <c r="K55" s="10">
        <f>'Tilbudsliste D&amp;V vejbelysning'!I72</f>
        <v>0</v>
      </c>
      <c r="L55" s="22"/>
    </row>
    <row r="56" spans="1:12" ht="15.75" x14ac:dyDescent="0.25">
      <c r="A56" s="21"/>
      <c r="B56" s="86"/>
      <c r="C56" s="18"/>
      <c r="D56" s="7"/>
      <c r="E56" s="7"/>
      <c r="F56" s="7"/>
      <c r="G56" s="7"/>
      <c r="H56" s="7"/>
      <c r="I56" s="8"/>
      <c r="J56" s="9"/>
      <c r="K56" s="10"/>
      <c r="L56" s="22"/>
    </row>
    <row r="57" spans="1:12" ht="16.5" thickBot="1" x14ac:dyDescent="0.3">
      <c r="A57" s="21"/>
      <c r="B57" s="251" t="s">
        <v>10</v>
      </c>
      <c r="C57" s="251"/>
      <c r="D57" s="251"/>
      <c r="E57" s="251"/>
      <c r="F57" s="251"/>
      <c r="G57" s="251"/>
      <c r="H57" s="251"/>
      <c r="I57" s="20" t="s">
        <v>11</v>
      </c>
      <c r="J57" s="23"/>
      <c r="K57" s="75">
        <f>SUM(K50:K56)</f>
        <v>0</v>
      </c>
      <c r="L57" s="22"/>
    </row>
    <row r="58" spans="1:12" ht="16.5" thickTop="1" x14ac:dyDescent="0.25">
      <c r="A58" s="21"/>
      <c r="B58" s="239" t="s">
        <v>33</v>
      </c>
      <c r="C58" s="239"/>
      <c r="D58" s="239"/>
      <c r="E58" s="239"/>
      <c r="F58" s="239"/>
      <c r="G58" s="239"/>
      <c r="H58" s="239"/>
      <c r="I58" s="20"/>
      <c r="J58" s="23"/>
      <c r="K58" s="76"/>
      <c r="L58" s="22"/>
    </row>
    <row r="59" spans="1:12" ht="15.75" x14ac:dyDescent="0.25">
      <c r="A59" s="21"/>
      <c r="B59" s="240"/>
      <c r="C59" s="240"/>
      <c r="D59" s="240"/>
      <c r="E59" s="240"/>
      <c r="F59" s="240"/>
      <c r="G59" s="240"/>
      <c r="H59" s="240"/>
      <c r="I59" s="20"/>
      <c r="J59" s="23"/>
      <c r="K59" s="11"/>
      <c r="L59" s="22"/>
    </row>
    <row r="60" spans="1:12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5"/>
    </row>
    <row r="61" spans="1:12" ht="15" customHeight="1" x14ac:dyDescent="0.3">
      <c r="A61" s="12"/>
      <c r="B61" s="4"/>
      <c r="C61" s="4"/>
      <c r="D61" s="4"/>
      <c r="E61" s="4"/>
      <c r="F61" s="4"/>
      <c r="G61" s="4"/>
      <c r="H61" s="4"/>
      <c r="I61" s="199"/>
      <c r="J61" s="164"/>
      <c r="K61" s="200"/>
      <c r="L61" s="13"/>
    </row>
    <row r="62" spans="1:12" ht="14.25" customHeight="1" x14ac:dyDescent="0.3">
      <c r="A62" s="12"/>
      <c r="B62" s="4"/>
      <c r="C62" s="4"/>
      <c r="D62" s="4"/>
      <c r="E62" s="4"/>
      <c r="F62" s="4"/>
      <c r="G62" s="4"/>
      <c r="H62" s="4"/>
      <c r="I62" s="163"/>
      <c r="J62" s="164"/>
      <c r="K62" s="165"/>
      <c r="L62" s="13"/>
    </row>
    <row r="63" spans="1:12" ht="15.75" thickBot="1" x14ac:dyDescent="0.3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5"/>
    </row>
    <row r="64" spans="1:12" x14ac:dyDescent="0.2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</row>
    <row r="65" spans="1:12" ht="15.75" x14ac:dyDescent="0.25">
      <c r="A65" s="3"/>
      <c r="B65" s="109" t="s">
        <v>203</v>
      </c>
      <c r="C65" s="4"/>
      <c r="D65" s="4"/>
      <c r="E65" s="4"/>
      <c r="F65" s="4"/>
      <c r="G65" s="4"/>
      <c r="H65" s="4"/>
      <c r="I65" s="4"/>
      <c r="J65" s="4"/>
      <c r="K65" s="4"/>
      <c r="L65" s="5"/>
    </row>
    <row r="66" spans="1:12" s="188" customFormat="1" ht="30.75" customHeight="1" x14ac:dyDescent="0.25">
      <c r="A66" s="3"/>
      <c r="B66" s="258" t="s">
        <v>61</v>
      </c>
      <c r="C66" s="258"/>
      <c r="D66" s="258"/>
      <c r="E66" s="258"/>
      <c r="F66" s="258"/>
      <c r="G66" s="258"/>
      <c r="H66" s="258"/>
      <c r="I66" s="4"/>
      <c r="J66" s="4"/>
      <c r="K66" s="4"/>
      <c r="L66" s="5"/>
    </row>
    <row r="67" spans="1:12" s="188" customFormat="1" ht="66.75" customHeight="1" x14ac:dyDescent="0.3">
      <c r="A67" s="128"/>
      <c r="B67" s="249" t="s">
        <v>63</v>
      </c>
      <c r="C67" s="249"/>
      <c r="D67" s="249"/>
      <c r="E67" s="249"/>
      <c r="F67" s="249"/>
      <c r="G67" s="249"/>
      <c r="H67" s="249"/>
      <c r="I67" s="129"/>
      <c r="J67" s="130"/>
      <c r="K67" s="131"/>
      <c r="L67" s="132"/>
    </row>
    <row r="68" spans="1:12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</row>
    <row r="69" spans="1:12" ht="15.75" x14ac:dyDescent="0.25">
      <c r="A69" s="2"/>
      <c r="B69" s="171" t="s">
        <v>55</v>
      </c>
      <c r="C69" s="6" t="s">
        <v>2</v>
      </c>
      <c r="D69" s="1"/>
      <c r="E69" s="1"/>
      <c r="F69" s="1"/>
      <c r="G69" s="1"/>
      <c r="H69" s="1"/>
      <c r="I69" s="1"/>
      <c r="J69" s="1"/>
      <c r="K69" s="20" t="s">
        <v>3</v>
      </c>
      <c r="L69" s="5"/>
    </row>
    <row r="70" spans="1:12" ht="15.75" x14ac:dyDescent="0.25">
      <c r="A70" s="21"/>
      <c r="B70" s="86">
        <f>'Tilbudsliste D&amp;V banebelysning'!B3</f>
        <v>1</v>
      </c>
      <c r="C70" s="10" t="str">
        <f>'Tilbudsliste D&amp;V banebelysning'!D3</f>
        <v>ALMENT - D&amp;V 2017-2022</v>
      </c>
      <c r="D70" s="116"/>
      <c r="E70" s="116"/>
      <c r="F70" s="116"/>
      <c r="G70" s="7"/>
      <c r="H70" s="7"/>
      <c r="I70" s="8" t="s">
        <v>4</v>
      </c>
      <c r="J70" s="9"/>
      <c r="K70" s="10">
        <f>'Tilbudsliste D&amp;V banebelysning'!I10</f>
        <v>0</v>
      </c>
      <c r="L70" s="22"/>
    </row>
    <row r="71" spans="1:12" ht="15.75" x14ac:dyDescent="0.25">
      <c r="A71" s="21"/>
      <c r="B71" s="86">
        <f>'Tilbudsliste D&amp;V banebelysning'!B12</f>
        <v>2</v>
      </c>
      <c r="C71" s="10" t="str">
        <f>'Tilbudsliste D&amp;V banebelysning'!D12</f>
        <v>JORDARBEJDER - D&amp;V 2017-2022</v>
      </c>
      <c r="D71" s="116"/>
      <c r="E71" s="116"/>
      <c r="F71" s="116"/>
      <c r="G71" s="7"/>
      <c r="H71" s="7"/>
      <c r="I71" s="8" t="s">
        <v>4</v>
      </c>
      <c r="J71" s="9"/>
      <c r="K71" s="10">
        <f>'Tilbudsliste D&amp;V banebelysning'!I17</f>
        <v>0</v>
      </c>
      <c r="L71" s="22"/>
    </row>
    <row r="72" spans="1:12" ht="15.75" x14ac:dyDescent="0.25">
      <c r="A72" s="21"/>
      <c r="B72" s="86">
        <f>'Tilbudsliste D&amp;V banebelysning'!B19</f>
        <v>3</v>
      </c>
      <c r="C72" s="10" t="str">
        <f>'Tilbudsliste D&amp;V banebelysning'!D19</f>
        <v>MASTER - D&amp;V 2017-2022</v>
      </c>
      <c r="D72" s="7"/>
      <c r="E72" s="7"/>
      <c r="F72" s="7"/>
      <c r="G72" s="7"/>
      <c r="H72" s="7"/>
      <c r="I72" s="8" t="s">
        <v>4</v>
      </c>
      <c r="J72" s="9"/>
      <c r="K72" s="10">
        <f>'Tilbudsliste D&amp;V banebelysning'!I24</f>
        <v>0</v>
      </c>
      <c r="L72" s="22"/>
    </row>
    <row r="73" spans="1:12" ht="15.75" x14ac:dyDescent="0.25">
      <c r="A73" s="21"/>
      <c r="B73" s="86">
        <f>'Tilbudsliste D&amp;V banebelysning'!B26</f>
        <v>4</v>
      </c>
      <c r="C73" s="10" t="str">
        <f>'Tilbudsliste D&amp;V banebelysning'!D26</f>
        <v>ELARBEJDET - D&amp;V 2017-2022</v>
      </c>
      <c r="D73" s="7"/>
      <c r="E73" s="7"/>
      <c r="F73" s="7"/>
      <c r="G73" s="7"/>
      <c r="H73" s="7"/>
      <c r="I73" s="8" t="s">
        <v>4</v>
      </c>
      <c r="J73" s="9"/>
      <c r="K73" s="10">
        <f>'Tilbudsliste D&amp;V banebelysning'!I54</f>
        <v>0</v>
      </c>
      <c r="L73" s="22"/>
    </row>
    <row r="74" spans="1:12" ht="15.75" x14ac:dyDescent="0.25">
      <c r="A74" s="21"/>
      <c r="B74" s="117">
        <f>'Tilbudsliste D&amp;V banebelysning'!B56</f>
        <v>5</v>
      </c>
      <c r="C74" s="231" t="str">
        <f>'Tilbudsliste D&amp;V banebelysning'!D56</f>
        <v>DOKUMENTATION OG MÆRKNING - D&amp;V 2017-2022</v>
      </c>
      <c r="D74" s="231"/>
      <c r="E74" s="231"/>
      <c r="F74" s="231"/>
      <c r="G74" s="231"/>
      <c r="H74" s="231"/>
      <c r="I74" s="172" t="s">
        <v>4</v>
      </c>
      <c r="J74" s="173"/>
      <c r="K74" s="174">
        <f>'Tilbudsliste D&amp;V banebelysning'!I58</f>
        <v>0</v>
      </c>
      <c r="L74" s="22"/>
    </row>
    <row r="75" spans="1:12" ht="15.75" x14ac:dyDescent="0.25">
      <c r="A75" s="21"/>
      <c r="B75" s="86">
        <f>'Tilbudsliste D&amp;V banebelysning'!B60</f>
        <v>6</v>
      </c>
      <c r="C75" s="10" t="str">
        <f>'Tilbudsliste D&amp;V banebelysning'!D60</f>
        <v>TIMELØNSSATSER - D&amp;V 2017-2022</v>
      </c>
      <c r="D75" s="7"/>
      <c r="E75" s="7"/>
      <c r="F75" s="7"/>
      <c r="G75" s="7"/>
      <c r="H75" s="7"/>
      <c r="I75" s="8" t="s">
        <v>4</v>
      </c>
      <c r="J75" s="9"/>
      <c r="K75" s="10">
        <f>'Tilbudsliste D&amp;V banebelysning'!I67</f>
        <v>0</v>
      </c>
      <c r="L75" s="22"/>
    </row>
    <row r="76" spans="1:12" ht="15.75" x14ac:dyDescent="0.25">
      <c r="A76" s="21"/>
      <c r="B76" s="86"/>
      <c r="C76" s="18"/>
      <c r="D76" s="7"/>
      <c r="E76" s="7"/>
      <c r="F76" s="7"/>
      <c r="G76" s="7"/>
      <c r="H76" s="7"/>
      <c r="I76" s="8"/>
      <c r="J76" s="9"/>
      <c r="K76" s="10"/>
      <c r="L76" s="22"/>
    </row>
    <row r="77" spans="1:12" ht="16.5" thickBot="1" x14ac:dyDescent="0.3">
      <c r="A77" s="128"/>
      <c r="B77" s="225" t="s">
        <v>10</v>
      </c>
      <c r="C77" s="225"/>
      <c r="D77" s="225"/>
      <c r="E77" s="225"/>
      <c r="F77" s="225"/>
      <c r="G77" s="225"/>
      <c r="H77" s="225"/>
      <c r="I77" s="136" t="s">
        <v>11</v>
      </c>
      <c r="J77" s="137"/>
      <c r="K77" s="138">
        <f>SUM(K70:K76)</f>
        <v>0</v>
      </c>
      <c r="L77" s="132"/>
    </row>
    <row r="78" spans="1:12" ht="16.5" thickTop="1" x14ac:dyDescent="0.25">
      <c r="A78" s="21"/>
      <c r="B78" s="239" t="s">
        <v>33</v>
      </c>
      <c r="C78" s="239"/>
      <c r="D78" s="239"/>
      <c r="E78" s="239"/>
      <c r="F78" s="239"/>
      <c r="G78" s="239"/>
      <c r="H78" s="239"/>
      <c r="I78" s="20"/>
      <c r="J78" s="23"/>
      <c r="K78" s="76"/>
      <c r="L78" s="22"/>
    </row>
    <row r="79" spans="1:12" ht="15.75" x14ac:dyDescent="0.25">
      <c r="A79" s="21"/>
      <c r="B79" s="240"/>
      <c r="C79" s="240"/>
      <c r="D79" s="240"/>
      <c r="E79" s="240"/>
      <c r="F79" s="240"/>
      <c r="G79" s="240"/>
      <c r="H79" s="240"/>
      <c r="I79" s="20"/>
      <c r="J79" s="23"/>
      <c r="K79" s="11"/>
      <c r="L79" s="22"/>
    </row>
    <row r="80" spans="1:12" ht="15.75" x14ac:dyDescent="0.25">
      <c r="A80" s="21"/>
      <c r="B80" s="154"/>
      <c r="C80" s="154"/>
      <c r="D80" s="154"/>
      <c r="E80" s="154"/>
      <c r="F80" s="154"/>
      <c r="G80" s="154"/>
      <c r="H80" s="154"/>
      <c r="I80" s="20"/>
      <c r="J80" s="23"/>
      <c r="K80" s="11"/>
      <c r="L80" s="22"/>
    </row>
    <row r="81" spans="1:12" ht="14.25" customHeight="1" x14ac:dyDescent="0.3">
      <c r="A81" s="128"/>
      <c r="B81" s="4"/>
      <c r="C81" s="4"/>
      <c r="D81" s="4"/>
      <c r="E81" s="4"/>
      <c r="F81" s="4"/>
      <c r="G81" s="4"/>
      <c r="H81" s="4"/>
      <c r="I81" s="201"/>
      <c r="J81" s="167"/>
      <c r="K81" s="200"/>
      <c r="L81" s="132"/>
    </row>
    <row r="82" spans="1:12" ht="14.25" customHeight="1" x14ac:dyDescent="0.3">
      <c r="A82" s="128"/>
      <c r="B82" s="4"/>
      <c r="C82" s="4"/>
      <c r="D82" s="4"/>
      <c r="E82" s="4"/>
      <c r="F82" s="4"/>
      <c r="G82" s="4"/>
      <c r="H82" s="4"/>
      <c r="I82" s="166"/>
      <c r="J82" s="167"/>
      <c r="K82" s="168"/>
      <c r="L82" s="132"/>
    </row>
    <row r="83" spans="1:12" ht="15.75" thickBot="1" x14ac:dyDescent="0.3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5"/>
    </row>
    <row r="84" spans="1:12" s="188" customFormat="1" ht="18.75" x14ac:dyDescent="0.3">
      <c r="A84" s="124"/>
      <c r="B84" s="260"/>
      <c r="C84" s="260"/>
      <c r="D84" s="260"/>
      <c r="E84" s="260"/>
      <c r="F84" s="260"/>
      <c r="G84" s="260"/>
      <c r="H84" s="260"/>
      <c r="I84" s="209"/>
      <c r="J84" s="210"/>
      <c r="K84" s="211"/>
      <c r="L84" s="127"/>
    </row>
    <row r="85" spans="1:12" s="188" customFormat="1" ht="15.75" x14ac:dyDescent="0.25">
      <c r="A85" s="212"/>
      <c r="B85" s="109" t="s">
        <v>180</v>
      </c>
      <c r="C85" s="4"/>
      <c r="D85" s="4"/>
      <c r="E85" s="4"/>
      <c r="F85" s="4"/>
      <c r="G85" s="4"/>
      <c r="H85" s="4"/>
      <c r="I85" s="4"/>
      <c r="J85" s="4"/>
      <c r="K85" s="4"/>
      <c r="L85" s="213"/>
    </row>
    <row r="86" spans="1:12" s="188" customFormat="1" ht="15.75" x14ac:dyDescent="0.25">
      <c r="A86" s="212"/>
      <c r="B86" s="109"/>
      <c r="C86" s="4"/>
      <c r="D86" s="4"/>
      <c r="E86" s="4"/>
      <c r="F86" s="4"/>
      <c r="G86" s="4"/>
      <c r="H86" s="4"/>
      <c r="I86" s="4"/>
      <c r="J86" s="4"/>
      <c r="K86" s="4"/>
      <c r="L86" s="213"/>
    </row>
    <row r="87" spans="1:12" s="188" customFormat="1" ht="15.75" x14ac:dyDescent="0.25">
      <c r="A87" s="2"/>
      <c r="B87" s="203" t="s">
        <v>181</v>
      </c>
      <c r="C87" s="6" t="s">
        <v>2</v>
      </c>
      <c r="D87" s="1"/>
      <c r="E87" s="1"/>
      <c r="F87" s="1"/>
      <c r="G87" s="1"/>
      <c r="H87" s="1"/>
      <c r="I87" s="1"/>
      <c r="J87" s="1"/>
      <c r="K87" s="20" t="s">
        <v>3</v>
      </c>
      <c r="L87" s="213"/>
    </row>
    <row r="88" spans="1:12" s="188" customFormat="1" ht="15.75" x14ac:dyDescent="0.25">
      <c r="A88" s="212"/>
      <c r="B88" s="214" t="s">
        <v>182</v>
      </c>
      <c r="C88" s="214"/>
      <c r="D88" s="214"/>
      <c r="E88" s="214"/>
      <c r="F88" s="214"/>
      <c r="G88" s="214"/>
      <c r="H88" s="214"/>
      <c r="I88" s="8" t="s">
        <v>4</v>
      </c>
      <c r="J88" s="9"/>
      <c r="K88" s="10">
        <f>K35</f>
        <v>0</v>
      </c>
      <c r="L88" s="213"/>
    </row>
    <row r="89" spans="1:12" s="188" customFormat="1" ht="15.75" x14ac:dyDescent="0.25">
      <c r="A89" s="212"/>
      <c r="B89" s="214" t="s">
        <v>214</v>
      </c>
      <c r="C89" s="214"/>
      <c r="D89" s="214"/>
      <c r="E89" s="214"/>
      <c r="F89" s="214"/>
      <c r="G89" s="214"/>
      <c r="H89" s="214"/>
      <c r="I89" s="8" t="s">
        <v>4</v>
      </c>
      <c r="J89" s="9"/>
      <c r="K89" s="10">
        <f>K57</f>
        <v>0</v>
      </c>
      <c r="L89" s="213"/>
    </row>
    <row r="90" spans="1:12" s="188" customFormat="1" ht="15.75" x14ac:dyDescent="0.25">
      <c r="A90" s="212"/>
      <c r="B90" s="215" t="s">
        <v>215</v>
      </c>
      <c r="C90" s="215"/>
      <c r="D90" s="215"/>
      <c r="E90" s="215"/>
      <c r="F90" s="215"/>
      <c r="G90" s="215"/>
      <c r="H90" s="215"/>
      <c r="I90" s="8" t="s">
        <v>4</v>
      </c>
      <c r="J90" s="9"/>
      <c r="K90" s="10">
        <f>K77</f>
        <v>0</v>
      </c>
      <c r="L90" s="213"/>
    </row>
    <row r="91" spans="1:12" s="188" customFormat="1" ht="15.75" x14ac:dyDescent="0.25">
      <c r="A91" s="21"/>
      <c r="B91" s="86"/>
      <c r="C91" s="18"/>
      <c r="D91" s="7"/>
      <c r="E91" s="7"/>
      <c r="F91" s="7"/>
      <c r="G91" s="7"/>
      <c r="H91" s="7"/>
      <c r="I91" s="8"/>
      <c r="J91" s="9"/>
      <c r="K91" s="10"/>
      <c r="L91" s="22"/>
    </row>
    <row r="92" spans="1:12" s="188" customFormat="1" ht="16.5" thickBot="1" x14ac:dyDescent="0.3">
      <c r="A92" s="128"/>
      <c r="B92" s="225" t="s">
        <v>183</v>
      </c>
      <c r="C92" s="225"/>
      <c r="D92" s="225"/>
      <c r="E92" s="225"/>
      <c r="F92" s="225"/>
      <c r="G92" s="225"/>
      <c r="H92" s="225"/>
      <c r="I92" s="136" t="s">
        <v>11</v>
      </c>
      <c r="J92" s="137"/>
      <c r="K92" s="138">
        <f>SUM(K88:K91)</f>
        <v>0</v>
      </c>
      <c r="L92" s="132"/>
    </row>
    <row r="93" spans="1:12" s="188" customFormat="1" ht="16.5" thickTop="1" x14ac:dyDescent="0.25">
      <c r="A93" s="21"/>
      <c r="B93" s="239" t="s">
        <v>33</v>
      </c>
      <c r="C93" s="239"/>
      <c r="D93" s="239"/>
      <c r="E93" s="239"/>
      <c r="F93" s="239"/>
      <c r="G93" s="239"/>
      <c r="H93" s="239"/>
      <c r="I93" s="20"/>
      <c r="J93" s="23"/>
      <c r="K93" s="76"/>
      <c r="L93" s="22"/>
    </row>
    <row r="94" spans="1:12" s="188" customFormat="1" ht="15.75" x14ac:dyDescent="0.25">
      <c r="A94" s="21"/>
      <c r="B94" s="240"/>
      <c r="C94" s="240"/>
      <c r="D94" s="240"/>
      <c r="E94" s="240"/>
      <c r="F94" s="240"/>
      <c r="G94" s="240"/>
      <c r="H94" s="240"/>
      <c r="I94" s="20"/>
      <c r="J94" s="23"/>
      <c r="K94" s="11"/>
      <c r="L94" s="22"/>
    </row>
    <row r="95" spans="1:12" s="188" customFormat="1" ht="16.5" thickBot="1" x14ac:dyDescent="0.3">
      <c r="A95" s="212"/>
      <c r="B95" s="109"/>
      <c r="C95" s="4"/>
      <c r="D95" s="4"/>
      <c r="E95" s="4"/>
      <c r="F95" s="4"/>
      <c r="G95" s="4"/>
      <c r="H95" s="4"/>
      <c r="I95" s="4"/>
      <c r="J95" s="4"/>
      <c r="K95" s="4"/>
      <c r="L95" s="213"/>
    </row>
    <row r="96" spans="1:12" s="188" customFormat="1" x14ac:dyDescent="0.25">
      <c r="A96" s="204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6"/>
    </row>
    <row r="97" spans="1:12" ht="15.75" customHeight="1" x14ac:dyDescent="0.25">
      <c r="A97" s="14"/>
      <c r="B97" s="244" t="s">
        <v>44</v>
      </c>
      <c r="C97" s="245"/>
      <c r="D97" s="245"/>
      <c r="E97" s="245"/>
      <c r="F97" s="245"/>
      <c r="G97" s="245"/>
      <c r="H97" s="245"/>
      <c r="I97" s="245"/>
      <c r="J97" s="245"/>
      <c r="K97" s="245"/>
      <c r="L97" s="22"/>
    </row>
    <row r="98" spans="1:12" ht="15.75" customHeight="1" x14ac:dyDescent="0.25">
      <c r="A98" s="14"/>
      <c r="B98" s="243" t="s">
        <v>45</v>
      </c>
      <c r="C98" s="243"/>
      <c r="D98" s="243"/>
      <c r="E98" s="243"/>
      <c r="F98" s="243"/>
      <c r="G98" s="243"/>
      <c r="H98" s="243"/>
      <c r="I98" s="243"/>
      <c r="J98" s="243"/>
      <c r="K98" s="243"/>
      <c r="L98" s="22"/>
    </row>
    <row r="99" spans="1:12" ht="15.75" customHeight="1" x14ac:dyDescent="0.25">
      <c r="A99" s="14"/>
      <c r="B99" s="184" t="s">
        <v>12</v>
      </c>
      <c r="C99" s="157"/>
      <c r="D99" s="184"/>
      <c r="E99" s="139"/>
      <c r="F99" s="139"/>
      <c r="G99" s="184"/>
      <c r="H99" s="184"/>
      <c r="I99" s="236" t="s">
        <v>46</v>
      </c>
      <c r="J99" s="236"/>
      <c r="K99" s="157"/>
      <c r="L99" s="22"/>
    </row>
    <row r="100" spans="1:12" ht="15.75" customHeight="1" x14ac:dyDescent="0.25">
      <c r="A100" s="14"/>
      <c r="B100" s="184" t="s">
        <v>12</v>
      </c>
      <c r="C100" s="158"/>
      <c r="D100" s="184"/>
      <c r="E100" s="139"/>
      <c r="F100" s="139"/>
      <c r="G100" s="184"/>
      <c r="H100" s="184"/>
      <c r="I100" s="236" t="s">
        <v>46</v>
      </c>
      <c r="J100" s="236"/>
      <c r="K100" s="158"/>
      <c r="L100" s="22"/>
    </row>
    <row r="101" spans="1:12" ht="15.75" customHeight="1" x14ac:dyDescent="0.25">
      <c r="A101" s="14"/>
      <c r="B101" s="184" t="s">
        <v>12</v>
      </c>
      <c r="C101" s="158"/>
      <c r="D101" s="184"/>
      <c r="E101" s="139"/>
      <c r="F101" s="139"/>
      <c r="G101" s="184"/>
      <c r="H101" s="184"/>
      <c r="I101" s="236" t="s">
        <v>46</v>
      </c>
      <c r="J101" s="236"/>
      <c r="K101" s="158"/>
      <c r="L101" s="22"/>
    </row>
    <row r="102" spans="1:12" ht="15.75" customHeight="1" x14ac:dyDescent="0.25">
      <c r="A102" s="14"/>
      <c r="B102" s="184" t="s">
        <v>12</v>
      </c>
      <c r="C102" s="158"/>
      <c r="D102" s="184"/>
      <c r="E102" s="185"/>
      <c r="F102" s="185"/>
      <c r="G102" s="184"/>
      <c r="H102" s="184"/>
      <c r="I102" s="236" t="s">
        <v>46</v>
      </c>
      <c r="J102" s="236"/>
      <c r="K102" s="158"/>
      <c r="L102" s="22"/>
    </row>
    <row r="103" spans="1:12" ht="15.75" customHeight="1" x14ac:dyDescent="0.25">
      <c r="A103" s="14"/>
      <c r="B103" s="184" t="s">
        <v>12</v>
      </c>
      <c r="C103" s="158"/>
      <c r="D103" s="184"/>
      <c r="E103" s="185"/>
      <c r="F103" s="185"/>
      <c r="G103" s="184"/>
      <c r="H103" s="184"/>
      <c r="I103" s="236" t="s">
        <v>46</v>
      </c>
      <c r="J103" s="236"/>
      <c r="K103" s="158"/>
      <c r="L103" s="22"/>
    </row>
    <row r="104" spans="1:12" ht="15.75" customHeight="1" thickBot="1" x14ac:dyDescent="0.3">
      <c r="A104" s="14"/>
      <c r="B104" s="184"/>
      <c r="C104" s="155"/>
      <c r="D104" s="184"/>
      <c r="E104" s="144"/>
      <c r="F104" s="144"/>
      <c r="G104" s="184"/>
      <c r="H104" s="184"/>
      <c r="I104" s="236"/>
      <c r="J104" s="236"/>
      <c r="K104" s="193"/>
      <c r="L104" s="22"/>
    </row>
    <row r="105" spans="1:12" ht="15.75" x14ac:dyDescent="0.25">
      <c r="A105" s="140"/>
      <c r="B105" s="246" t="s">
        <v>13</v>
      </c>
      <c r="C105" s="225"/>
      <c r="D105" s="246"/>
      <c r="E105" s="247"/>
      <c r="F105" s="247"/>
      <c r="G105" s="247"/>
      <c r="H105" s="247"/>
      <c r="I105" s="141"/>
      <c r="J105" s="142"/>
      <c r="K105" s="142"/>
      <c r="L105" s="143"/>
    </row>
    <row r="106" spans="1:12" ht="15.75" x14ac:dyDescent="0.25">
      <c r="A106" s="24"/>
      <c r="B106" s="242" t="s">
        <v>14</v>
      </c>
      <c r="C106" s="242"/>
      <c r="D106" s="242"/>
      <c r="E106" s="248"/>
      <c r="F106" s="248"/>
      <c r="G106" s="248"/>
      <c r="H106" s="248"/>
      <c r="I106" s="25"/>
      <c r="J106" s="119"/>
      <c r="K106" s="119"/>
      <c r="L106" s="26"/>
    </row>
    <row r="107" spans="1:12" ht="15.75" x14ac:dyDescent="0.25">
      <c r="A107" s="24"/>
      <c r="B107" s="242" t="s">
        <v>15</v>
      </c>
      <c r="C107" s="242"/>
      <c r="D107" s="242"/>
      <c r="E107" s="224"/>
      <c r="F107" s="224"/>
      <c r="G107" s="224"/>
      <c r="H107" s="224"/>
      <c r="I107" s="25"/>
      <c r="J107" s="119"/>
      <c r="K107" s="119"/>
      <c r="L107" s="26"/>
    </row>
    <row r="108" spans="1:12" ht="15.75" x14ac:dyDescent="0.25">
      <c r="A108" s="24"/>
      <c r="B108" s="242" t="s">
        <v>32</v>
      </c>
      <c r="C108" s="242"/>
      <c r="D108" s="242"/>
      <c r="E108" s="224"/>
      <c r="F108" s="224"/>
      <c r="G108" s="224"/>
      <c r="H108" s="224"/>
      <c r="I108" s="25"/>
      <c r="J108" s="119"/>
      <c r="K108" s="119"/>
      <c r="L108" s="26"/>
    </row>
    <row r="109" spans="1:12" ht="15.75" x14ac:dyDescent="0.25">
      <c r="A109" s="24"/>
      <c r="B109" s="242" t="s">
        <v>16</v>
      </c>
      <c r="C109" s="242"/>
      <c r="D109" s="242"/>
      <c r="E109" s="224"/>
      <c r="F109" s="224"/>
      <c r="G109" s="224"/>
      <c r="H109" s="224"/>
      <c r="I109" s="15"/>
      <c r="J109" s="119"/>
      <c r="K109" s="119"/>
      <c r="L109" s="26"/>
    </row>
    <row r="110" spans="1:12" ht="15.75" x14ac:dyDescent="0.25">
      <c r="A110" s="24"/>
      <c r="B110" s="242" t="s">
        <v>17</v>
      </c>
      <c r="C110" s="242"/>
      <c r="D110" s="242"/>
      <c r="E110" s="224"/>
      <c r="F110" s="224"/>
      <c r="G110" s="224"/>
      <c r="H110" s="224"/>
      <c r="I110" s="259" t="s">
        <v>18</v>
      </c>
      <c r="J110" s="259"/>
      <c r="K110" s="156"/>
      <c r="L110" s="26"/>
    </row>
    <row r="111" spans="1:12" ht="16.5" thickBot="1" x14ac:dyDescent="0.3">
      <c r="A111" s="16"/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17"/>
    </row>
    <row r="112" spans="1:12" x14ac:dyDescent="0.25">
      <c r="A112" s="194"/>
      <c r="B112" s="223" t="s">
        <v>47</v>
      </c>
      <c r="C112" s="223"/>
      <c r="D112" s="223"/>
      <c r="E112" s="159"/>
      <c r="F112" s="159"/>
      <c r="G112" s="189"/>
      <c r="H112" s="189"/>
      <c r="I112" s="189"/>
      <c r="J112" s="189"/>
      <c r="K112" s="189"/>
      <c r="L112" s="195"/>
    </row>
    <row r="113" spans="1:12" x14ac:dyDescent="0.25">
      <c r="A113" s="194"/>
      <c r="B113" s="237" t="s">
        <v>48</v>
      </c>
      <c r="C113" s="237"/>
      <c r="D113" s="237"/>
      <c r="E113" s="160"/>
      <c r="F113" s="160"/>
      <c r="G113" s="189"/>
      <c r="H113" s="189"/>
      <c r="I113" s="189"/>
      <c r="J113" s="189"/>
      <c r="K113" s="189"/>
      <c r="L113" s="195"/>
    </row>
    <row r="114" spans="1:12" ht="15.75" thickBot="1" x14ac:dyDescent="0.3">
      <c r="A114" s="196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8"/>
    </row>
  </sheetData>
  <sheetProtection password="E94D" sheet="1" objects="1" scenarios="1"/>
  <mergeCells count="60">
    <mergeCell ref="B66:H66"/>
    <mergeCell ref="B67:H67"/>
    <mergeCell ref="I103:J103"/>
    <mergeCell ref="I110:J110"/>
    <mergeCell ref="I99:J99"/>
    <mergeCell ref="I100:J100"/>
    <mergeCell ref="I101:J101"/>
    <mergeCell ref="B84:H84"/>
    <mergeCell ref="B92:H92"/>
    <mergeCell ref="B93:H93"/>
    <mergeCell ref="B94:H94"/>
    <mergeCell ref="E110:H110"/>
    <mergeCell ref="E109:H109"/>
    <mergeCell ref="B109:D109"/>
    <mergeCell ref="B39:H39"/>
    <mergeCell ref="D4:K4"/>
    <mergeCell ref="B20:H20"/>
    <mergeCell ref="B35:H35"/>
    <mergeCell ref="B36:H36"/>
    <mergeCell ref="B37:H37"/>
    <mergeCell ref="B25:H25"/>
    <mergeCell ref="B21:H21"/>
    <mergeCell ref="B40:H40"/>
    <mergeCell ref="B41:H41"/>
    <mergeCell ref="B57:H57"/>
    <mergeCell ref="B58:H58"/>
    <mergeCell ref="B59:H59"/>
    <mergeCell ref="B46:H46"/>
    <mergeCell ref="B113:D113"/>
    <mergeCell ref="B1:K1"/>
    <mergeCell ref="B78:H78"/>
    <mergeCell ref="B79:H79"/>
    <mergeCell ref="B111:K111"/>
    <mergeCell ref="B110:D110"/>
    <mergeCell ref="B106:D106"/>
    <mergeCell ref="B98:K98"/>
    <mergeCell ref="B97:K97"/>
    <mergeCell ref="B105:D105"/>
    <mergeCell ref="B107:D107"/>
    <mergeCell ref="B108:D108"/>
    <mergeCell ref="E105:H105"/>
    <mergeCell ref="E106:H106"/>
    <mergeCell ref="B32:H32"/>
    <mergeCell ref="B47:H47"/>
    <mergeCell ref="C2:D2"/>
    <mergeCell ref="B112:D112"/>
    <mergeCell ref="E107:H107"/>
    <mergeCell ref="E108:H108"/>
    <mergeCell ref="B77:H77"/>
    <mergeCell ref="B3:K3"/>
    <mergeCell ref="D5:K5"/>
    <mergeCell ref="C54:H54"/>
    <mergeCell ref="C74:H74"/>
    <mergeCell ref="B17:H17"/>
    <mergeCell ref="A6:L6"/>
    <mergeCell ref="C22:H22"/>
    <mergeCell ref="C23:H23"/>
    <mergeCell ref="C24:H24"/>
    <mergeCell ref="I102:J102"/>
    <mergeCell ref="I104:J104"/>
  </mergeCells>
  <pageMargins left="0.70866141732283472" right="0.70866141732283472" top="0.94488188976377963" bottom="0.74803149606299213" header="0.31496062992125984" footer="0.31496062992125984"/>
  <pageSetup paperSize="9" scale="82" orientation="portrait" r:id="rId1"/>
  <headerFooter>
    <oddHeader>&amp;LRebild Kommune
&amp;"-,Bold"&amp;12&amp;K00B0F0SAMLESIDE&amp;CUdskiftning og drift af vej- og banebelysning 2017-2021&amp;R&amp;G</oddHeader>
    <oddFooter>&amp;L30-05-2017&amp;R&amp;P/&amp;N</oddFooter>
  </headerFooter>
  <rowBreaks count="2" manualBreakCount="2">
    <brk id="43" max="11" man="1"/>
    <brk id="83" max="1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view="pageLayout" topLeftCell="A25" zoomScale="70" zoomScaleNormal="100" zoomScaleSheetLayoutView="80" zoomScalePageLayoutView="70" workbookViewId="0">
      <selection activeCell="D33" sqref="D33"/>
    </sheetView>
  </sheetViews>
  <sheetFormatPr defaultRowHeight="15" x14ac:dyDescent="0.25"/>
  <cols>
    <col min="1" max="1" width="4" bestFit="1" customWidth="1"/>
    <col min="2" max="2" width="4.140625" bestFit="1" customWidth="1"/>
    <col min="3" max="3" width="4" bestFit="1" customWidth="1"/>
    <col min="4" max="4" width="64" customWidth="1"/>
    <col min="5" max="5" width="7" bestFit="1" customWidth="1"/>
    <col min="7" max="7" width="8.7109375" bestFit="1" customWidth="1"/>
    <col min="8" max="8" width="12.42578125" customWidth="1"/>
    <col min="9" max="9" width="17.5703125" customWidth="1"/>
    <col min="10" max="10" width="10.140625" customWidth="1"/>
  </cols>
  <sheetData>
    <row r="1" spans="1:9" ht="22.5" customHeight="1" x14ac:dyDescent="0.25">
      <c r="A1" s="265" t="s">
        <v>36</v>
      </c>
      <c r="B1" s="266"/>
      <c r="C1" s="266"/>
      <c r="D1" s="266"/>
      <c r="E1" s="266"/>
      <c r="F1" s="266"/>
      <c r="G1" s="266"/>
      <c r="H1" s="266"/>
      <c r="I1" s="267"/>
    </row>
    <row r="2" spans="1:9" ht="30.75" thickBot="1" x14ac:dyDescent="0.3">
      <c r="A2" s="96" t="s">
        <v>19</v>
      </c>
      <c r="B2" s="97" t="s">
        <v>20</v>
      </c>
      <c r="C2" s="98" t="s">
        <v>21</v>
      </c>
      <c r="D2" s="99" t="s">
        <v>2</v>
      </c>
      <c r="E2" s="100" t="s">
        <v>22</v>
      </c>
      <c r="F2" s="101"/>
      <c r="G2" s="102" t="s">
        <v>31</v>
      </c>
      <c r="H2" s="103" t="s">
        <v>23</v>
      </c>
      <c r="I2" s="104" t="s">
        <v>24</v>
      </c>
    </row>
    <row r="3" spans="1:9" ht="15.75" customHeight="1" x14ac:dyDescent="0.25">
      <c r="A3" s="89">
        <v>1</v>
      </c>
      <c r="B3" s="89">
        <v>1</v>
      </c>
      <c r="C3" s="90"/>
      <c r="D3" s="91" t="s">
        <v>34</v>
      </c>
      <c r="E3" s="92"/>
      <c r="F3" s="92"/>
      <c r="G3" s="93"/>
      <c r="H3" s="94"/>
      <c r="I3" s="95"/>
    </row>
    <row r="4" spans="1:9" ht="30" x14ac:dyDescent="0.25">
      <c r="A4" s="30"/>
      <c r="B4" s="30"/>
      <c r="C4" s="45">
        <v>1</v>
      </c>
      <c r="D4" s="46" t="s">
        <v>74</v>
      </c>
      <c r="E4" s="31" t="s">
        <v>35</v>
      </c>
      <c r="F4" s="31"/>
      <c r="G4" s="47">
        <v>691</v>
      </c>
      <c r="H4" s="29">
        <v>0</v>
      </c>
      <c r="I4" s="77">
        <f>G4*H4</f>
        <v>0</v>
      </c>
    </row>
    <row r="5" spans="1:9" ht="45" x14ac:dyDescent="0.25">
      <c r="A5" s="30"/>
      <c r="B5" s="30"/>
      <c r="C5" s="45">
        <v>2</v>
      </c>
      <c r="D5" s="48" t="s">
        <v>217</v>
      </c>
      <c r="E5" s="31" t="s">
        <v>35</v>
      </c>
      <c r="F5" s="31"/>
      <c r="G5" s="47">
        <v>380</v>
      </c>
      <c r="H5" s="29">
        <v>0</v>
      </c>
      <c r="I5" s="77">
        <f>G5*H5</f>
        <v>0</v>
      </c>
    </row>
    <row r="6" spans="1:9" ht="45" x14ac:dyDescent="0.25">
      <c r="A6" s="30"/>
      <c r="B6" s="30"/>
      <c r="C6" s="45">
        <v>3</v>
      </c>
      <c r="D6" s="48" t="s">
        <v>75</v>
      </c>
      <c r="E6" s="31" t="s">
        <v>35</v>
      </c>
      <c r="F6" s="31"/>
      <c r="G6" s="47">
        <v>3</v>
      </c>
      <c r="H6" s="29">
        <v>0</v>
      </c>
      <c r="I6" s="77">
        <f>G6*H6</f>
        <v>0</v>
      </c>
    </row>
    <row r="7" spans="1:9" ht="45" x14ac:dyDescent="0.25">
      <c r="A7" s="30"/>
      <c r="B7" s="30"/>
      <c r="C7" s="45">
        <v>4</v>
      </c>
      <c r="D7" s="48" t="s">
        <v>76</v>
      </c>
      <c r="E7" s="31" t="s">
        <v>35</v>
      </c>
      <c r="F7" s="31"/>
      <c r="G7" s="47">
        <v>10</v>
      </c>
      <c r="H7" s="29">
        <v>0</v>
      </c>
      <c r="I7" s="77">
        <f t="shared" ref="I7" si="0">G7*H7</f>
        <v>0</v>
      </c>
    </row>
    <row r="8" spans="1:9" ht="60" x14ac:dyDescent="0.25">
      <c r="A8" s="30"/>
      <c r="B8" s="30"/>
      <c r="C8" s="45">
        <v>5</v>
      </c>
      <c r="D8" s="48" t="s">
        <v>73</v>
      </c>
      <c r="E8" s="31" t="s">
        <v>25</v>
      </c>
      <c r="F8" s="31"/>
      <c r="G8" s="47">
        <v>1</v>
      </c>
      <c r="H8" s="29">
        <v>0</v>
      </c>
      <c r="I8" s="77">
        <f t="shared" ref="I8" si="1">G8*H8</f>
        <v>0</v>
      </c>
    </row>
    <row r="9" spans="1:9" ht="45" x14ac:dyDescent="0.25">
      <c r="A9" s="30"/>
      <c r="B9" s="30"/>
      <c r="C9" s="45">
        <v>6</v>
      </c>
      <c r="D9" s="48" t="s">
        <v>77</v>
      </c>
      <c r="E9" s="31" t="s">
        <v>25</v>
      </c>
      <c r="F9" s="161"/>
      <c r="G9" s="47">
        <v>1</v>
      </c>
      <c r="H9" s="29">
        <v>0</v>
      </c>
      <c r="I9" s="77">
        <f t="shared" ref="I9" si="2">G9*H9</f>
        <v>0</v>
      </c>
    </row>
    <row r="10" spans="1:9" ht="15.75" customHeight="1" x14ac:dyDescent="0.25">
      <c r="A10" s="35"/>
      <c r="B10" s="35"/>
      <c r="C10" s="49"/>
      <c r="D10" s="50" t="s">
        <v>218</v>
      </c>
      <c r="E10" s="36"/>
      <c r="F10" s="36"/>
      <c r="G10" s="51"/>
      <c r="H10" s="37"/>
      <c r="I10" s="78">
        <f>SUM(I4:I9)</f>
        <v>0</v>
      </c>
    </row>
    <row r="11" spans="1:9" ht="15.75" customHeight="1" x14ac:dyDescent="0.25">
      <c r="A11" s="38"/>
      <c r="B11" s="38"/>
      <c r="C11" s="60"/>
      <c r="D11" s="105"/>
      <c r="E11" s="39"/>
      <c r="F11" s="39"/>
      <c r="G11" s="54"/>
      <c r="H11" s="40"/>
      <c r="I11" s="79"/>
    </row>
    <row r="12" spans="1:9" ht="15.75" customHeight="1" x14ac:dyDescent="0.25">
      <c r="A12" s="34">
        <v>1</v>
      </c>
      <c r="B12" s="34">
        <v>2</v>
      </c>
      <c r="C12" s="34"/>
      <c r="D12" s="56" t="s">
        <v>5</v>
      </c>
      <c r="E12" s="32"/>
      <c r="F12" s="32"/>
      <c r="G12" s="57"/>
      <c r="H12" s="19"/>
      <c r="I12" s="80"/>
    </row>
    <row r="13" spans="1:9" ht="105" x14ac:dyDescent="0.25">
      <c r="A13" s="30"/>
      <c r="B13" s="30"/>
      <c r="C13" s="45">
        <v>1</v>
      </c>
      <c r="D13" s="48" t="s">
        <v>69</v>
      </c>
      <c r="E13" s="31" t="s">
        <v>35</v>
      </c>
      <c r="F13" s="31"/>
      <c r="G13" s="58">
        <v>1600</v>
      </c>
      <c r="H13" s="29">
        <v>0</v>
      </c>
      <c r="I13" s="77">
        <f t="shared" ref="I13" si="3">G13*H13</f>
        <v>0</v>
      </c>
    </row>
    <row r="14" spans="1:9" ht="15.75" customHeight="1" x14ac:dyDescent="0.25">
      <c r="A14" s="41"/>
      <c r="B14" s="41"/>
      <c r="C14" s="59"/>
      <c r="D14" s="50" t="s">
        <v>219</v>
      </c>
      <c r="E14" s="36"/>
      <c r="F14" s="36"/>
      <c r="G14" s="51"/>
      <c r="H14" s="37"/>
      <c r="I14" s="78">
        <f>SUM(I13:I13)</f>
        <v>0</v>
      </c>
    </row>
    <row r="15" spans="1:9" ht="15.75" customHeight="1" x14ac:dyDescent="0.25">
      <c r="A15" s="38"/>
      <c r="B15" s="38"/>
      <c r="C15" s="60"/>
      <c r="D15" s="53"/>
      <c r="E15" s="39"/>
      <c r="F15" s="39"/>
      <c r="G15" s="54"/>
      <c r="H15" s="40"/>
      <c r="I15" s="79"/>
    </row>
    <row r="16" spans="1:9" ht="15.75" customHeight="1" x14ac:dyDescent="0.25">
      <c r="A16" s="34">
        <v>1</v>
      </c>
      <c r="B16" s="34">
        <v>3</v>
      </c>
      <c r="C16" s="34"/>
      <c r="D16" s="56" t="s">
        <v>6</v>
      </c>
      <c r="E16" s="32"/>
      <c r="F16" s="32"/>
      <c r="G16" s="57"/>
      <c r="H16" s="19"/>
      <c r="I16" s="80"/>
    </row>
    <row r="17" spans="1:9" ht="75" x14ac:dyDescent="0.25">
      <c r="A17" s="30"/>
      <c r="B17" s="30"/>
      <c r="C17" s="45">
        <v>1</v>
      </c>
      <c r="D17" s="48" t="s">
        <v>78</v>
      </c>
      <c r="E17" s="31" t="s">
        <v>35</v>
      </c>
      <c r="F17" s="31"/>
      <c r="G17" s="58">
        <v>377</v>
      </c>
      <c r="H17" s="29">
        <v>0</v>
      </c>
      <c r="I17" s="77">
        <f t="shared" ref="I17:I23" si="4">G17*H17</f>
        <v>0</v>
      </c>
    </row>
    <row r="18" spans="1:9" ht="75" x14ac:dyDescent="0.25">
      <c r="A18" s="30"/>
      <c r="B18" s="30"/>
      <c r="C18" s="45">
        <v>2</v>
      </c>
      <c r="D18" s="48" t="s">
        <v>167</v>
      </c>
      <c r="E18" s="31" t="s">
        <v>35</v>
      </c>
      <c r="F18" s="31"/>
      <c r="G18" s="58">
        <v>3</v>
      </c>
      <c r="H18" s="29">
        <v>0</v>
      </c>
      <c r="I18" s="77">
        <f t="shared" si="4"/>
        <v>0</v>
      </c>
    </row>
    <row r="19" spans="1:9" ht="75" x14ac:dyDescent="0.25">
      <c r="A19" s="30"/>
      <c r="B19" s="30"/>
      <c r="C19" s="45">
        <v>3</v>
      </c>
      <c r="D19" s="48" t="s">
        <v>79</v>
      </c>
      <c r="E19" s="31" t="s">
        <v>35</v>
      </c>
      <c r="F19" s="31"/>
      <c r="G19" s="58">
        <v>41</v>
      </c>
      <c r="H19" s="29">
        <v>0</v>
      </c>
      <c r="I19" s="77">
        <f t="shared" si="4"/>
        <v>0</v>
      </c>
    </row>
    <row r="20" spans="1:9" ht="75" x14ac:dyDescent="0.25">
      <c r="A20" s="30"/>
      <c r="B20" s="30"/>
      <c r="C20" s="45">
        <v>4</v>
      </c>
      <c r="D20" s="48" t="s">
        <v>80</v>
      </c>
      <c r="E20" s="31" t="s">
        <v>35</v>
      </c>
      <c r="F20" s="31"/>
      <c r="G20" s="58">
        <v>15</v>
      </c>
      <c r="H20" s="29">
        <v>0</v>
      </c>
      <c r="I20" s="77">
        <f t="shared" si="4"/>
        <v>0</v>
      </c>
    </row>
    <row r="21" spans="1:9" ht="75" x14ac:dyDescent="0.25">
      <c r="A21" s="30"/>
      <c r="B21" s="30"/>
      <c r="C21" s="45">
        <v>5</v>
      </c>
      <c r="D21" s="48" t="s">
        <v>81</v>
      </c>
      <c r="E21" s="31" t="s">
        <v>35</v>
      </c>
      <c r="F21" s="31"/>
      <c r="G21" s="58">
        <v>127</v>
      </c>
      <c r="H21" s="29">
        <v>0</v>
      </c>
      <c r="I21" s="77">
        <f t="shared" ref="I21" si="5">G21*H21</f>
        <v>0</v>
      </c>
    </row>
    <row r="22" spans="1:9" ht="75" x14ac:dyDescent="0.25">
      <c r="A22" s="30"/>
      <c r="B22" s="30"/>
      <c r="C22" s="45">
        <v>6</v>
      </c>
      <c r="D22" s="48" t="s">
        <v>82</v>
      </c>
      <c r="E22" s="31" t="s">
        <v>35</v>
      </c>
      <c r="F22" s="31"/>
      <c r="G22" s="58">
        <v>182</v>
      </c>
      <c r="H22" s="29">
        <v>0</v>
      </c>
      <c r="I22" s="77">
        <f t="shared" ref="I22" si="6">G22*H22</f>
        <v>0</v>
      </c>
    </row>
    <row r="23" spans="1:9" ht="75" x14ac:dyDescent="0.25">
      <c r="A23" s="30"/>
      <c r="B23" s="30"/>
      <c r="C23" s="45">
        <v>7</v>
      </c>
      <c r="D23" s="48" t="s">
        <v>83</v>
      </c>
      <c r="E23" s="31" t="s">
        <v>35</v>
      </c>
      <c r="F23" s="31"/>
      <c r="G23" s="58">
        <v>206</v>
      </c>
      <c r="H23" s="29">
        <v>0</v>
      </c>
      <c r="I23" s="77">
        <f t="shared" si="4"/>
        <v>0</v>
      </c>
    </row>
    <row r="24" spans="1:9" ht="75" x14ac:dyDescent="0.25">
      <c r="A24" s="30"/>
      <c r="B24" s="30"/>
      <c r="C24" s="45">
        <v>8</v>
      </c>
      <c r="D24" s="48" t="s">
        <v>84</v>
      </c>
      <c r="E24" s="31" t="s">
        <v>35</v>
      </c>
      <c r="F24" s="31"/>
      <c r="G24" s="58">
        <v>47</v>
      </c>
      <c r="H24" s="29">
        <v>0</v>
      </c>
      <c r="I24" s="77">
        <f t="shared" ref="I24" si="7">G24*H24</f>
        <v>0</v>
      </c>
    </row>
    <row r="25" spans="1:9" ht="75" x14ac:dyDescent="0.25">
      <c r="A25" s="30"/>
      <c r="B25" s="30"/>
      <c r="C25" s="45">
        <v>9</v>
      </c>
      <c r="D25" s="48" t="s">
        <v>85</v>
      </c>
      <c r="E25" s="31" t="s">
        <v>35</v>
      </c>
      <c r="F25" s="31"/>
      <c r="G25" s="58">
        <v>95</v>
      </c>
      <c r="H25" s="29">
        <v>0</v>
      </c>
      <c r="I25" s="77">
        <f t="shared" ref="I25" si="8">G25*H25</f>
        <v>0</v>
      </c>
    </row>
    <row r="26" spans="1:9" ht="75" x14ac:dyDescent="0.25">
      <c r="A26" s="30"/>
      <c r="B26" s="30"/>
      <c r="C26" s="45">
        <v>10</v>
      </c>
      <c r="D26" s="48" t="s">
        <v>86</v>
      </c>
      <c r="E26" s="31" t="s">
        <v>35</v>
      </c>
      <c r="F26" s="31"/>
      <c r="G26" s="58">
        <v>15</v>
      </c>
      <c r="H26" s="29">
        <v>0</v>
      </c>
      <c r="I26" s="77">
        <f t="shared" ref="I26" si="9">G26*H26</f>
        <v>0</v>
      </c>
    </row>
    <row r="27" spans="1:9" ht="15.75" x14ac:dyDescent="0.25">
      <c r="A27" s="35"/>
      <c r="B27" s="35"/>
      <c r="C27" s="49"/>
      <c r="D27" s="50" t="s">
        <v>219</v>
      </c>
      <c r="E27" s="36"/>
      <c r="F27" s="36"/>
      <c r="G27" s="51"/>
      <c r="H27" s="27"/>
      <c r="I27" s="78">
        <f>SUM(I17:I26)</f>
        <v>0</v>
      </c>
    </row>
    <row r="28" spans="1:9" ht="15.75" x14ac:dyDescent="0.25">
      <c r="A28" s="38"/>
      <c r="B28" s="38"/>
      <c r="C28" s="52"/>
      <c r="D28" s="106"/>
      <c r="E28" s="39"/>
      <c r="F28" s="39"/>
      <c r="G28" s="54"/>
      <c r="H28" s="43"/>
      <c r="I28" s="79"/>
    </row>
    <row r="29" spans="1:9" ht="15.75" customHeight="1" x14ac:dyDescent="0.25">
      <c r="A29" s="34">
        <v>1</v>
      </c>
      <c r="B29" s="34">
        <v>4</v>
      </c>
      <c r="C29" s="34"/>
      <c r="D29" s="56" t="s">
        <v>7</v>
      </c>
      <c r="E29" s="36"/>
      <c r="F29" s="36"/>
      <c r="G29" s="51"/>
      <c r="H29" s="27"/>
      <c r="I29" s="80"/>
    </row>
    <row r="30" spans="1:9" ht="31.5" customHeight="1" x14ac:dyDescent="0.25">
      <c r="A30" s="30"/>
      <c r="B30" s="30"/>
      <c r="C30" s="45">
        <v>1</v>
      </c>
      <c r="D30" s="48" t="s">
        <v>87</v>
      </c>
      <c r="E30" s="31" t="s">
        <v>25</v>
      </c>
      <c r="F30" s="31"/>
      <c r="G30" s="58">
        <v>1</v>
      </c>
      <c r="H30" s="29">
        <v>0</v>
      </c>
      <c r="I30" s="77">
        <f>G30*H30</f>
        <v>0</v>
      </c>
    </row>
    <row r="31" spans="1:9" ht="15.75" customHeight="1" x14ac:dyDescent="0.25">
      <c r="A31" s="35"/>
      <c r="B31" s="35"/>
      <c r="C31" s="49"/>
      <c r="D31" s="50" t="s">
        <v>219</v>
      </c>
      <c r="E31" s="42"/>
      <c r="F31" s="36"/>
      <c r="G31" s="51"/>
      <c r="H31" s="37"/>
      <c r="I31" s="78">
        <f>SUM(I30)</f>
        <v>0</v>
      </c>
    </row>
    <row r="32" spans="1:9" ht="15.75" customHeight="1" x14ac:dyDescent="0.25">
      <c r="A32" s="38"/>
      <c r="B32" s="38"/>
      <c r="C32" s="52"/>
      <c r="D32" s="106"/>
      <c r="E32" s="44"/>
      <c r="F32" s="39"/>
      <c r="G32" s="54"/>
      <c r="H32" s="40"/>
      <c r="I32" s="79"/>
    </row>
    <row r="33" spans="1:9" ht="15.75" customHeight="1" x14ac:dyDescent="0.25">
      <c r="A33" s="34">
        <v>1</v>
      </c>
      <c r="B33" s="34">
        <v>5</v>
      </c>
      <c r="C33" s="34"/>
      <c r="D33" s="56" t="s">
        <v>8</v>
      </c>
      <c r="E33" s="32"/>
      <c r="F33" s="32"/>
      <c r="G33" s="57"/>
      <c r="H33" s="19"/>
      <c r="I33" s="80"/>
    </row>
    <row r="34" spans="1:9" ht="75" x14ac:dyDescent="0.25">
      <c r="A34" s="30"/>
      <c r="B34" s="30"/>
      <c r="C34" s="45">
        <v>1</v>
      </c>
      <c r="D34" s="48" t="s">
        <v>88</v>
      </c>
      <c r="E34" s="31" t="s">
        <v>25</v>
      </c>
      <c r="F34" s="31"/>
      <c r="G34" s="58">
        <v>1</v>
      </c>
      <c r="H34" s="29">
        <v>0</v>
      </c>
      <c r="I34" s="77">
        <f>G34*H34</f>
        <v>0</v>
      </c>
    </row>
    <row r="35" spans="1:9" ht="45" x14ac:dyDescent="0.25">
      <c r="A35" s="30"/>
      <c r="B35" s="30"/>
      <c r="C35" s="45">
        <v>2</v>
      </c>
      <c r="D35" s="48" t="s">
        <v>49</v>
      </c>
      <c r="E35" s="31" t="s">
        <v>50</v>
      </c>
      <c r="F35" s="31"/>
      <c r="G35" s="58">
        <v>713</v>
      </c>
      <c r="H35" s="29">
        <v>0</v>
      </c>
      <c r="I35" s="77">
        <f t="shared" ref="I35" si="10">G35*H35</f>
        <v>0</v>
      </c>
    </row>
    <row r="36" spans="1:9" ht="15.75" customHeight="1" x14ac:dyDescent="0.25">
      <c r="A36" s="35"/>
      <c r="B36" s="35"/>
      <c r="C36" s="49"/>
      <c r="D36" s="50" t="s">
        <v>219</v>
      </c>
      <c r="E36" s="36"/>
      <c r="F36" s="36"/>
      <c r="G36" s="51"/>
      <c r="H36" s="37"/>
      <c r="I36" s="78">
        <f>SUM(I34:I35)</f>
        <v>0</v>
      </c>
    </row>
    <row r="37" spans="1:9" ht="15.75" customHeight="1" x14ac:dyDescent="0.25">
      <c r="A37" s="38"/>
      <c r="B37" s="38"/>
      <c r="C37" s="52"/>
      <c r="D37" s="105"/>
      <c r="E37" s="39"/>
      <c r="F37" s="39"/>
      <c r="G37" s="54"/>
      <c r="H37" s="40"/>
      <c r="I37" s="79"/>
    </row>
    <row r="38" spans="1:9" ht="15.75" customHeight="1" x14ac:dyDescent="0.25">
      <c r="A38" s="33">
        <v>2</v>
      </c>
      <c r="B38" s="33">
        <v>1</v>
      </c>
      <c r="C38" s="55"/>
      <c r="D38" s="56" t="s">
        <v>52</v>
      </c>
      <c r="E38" s="32"/>
      <c r="F38" s="32"/>
      <c r="G38" s="57"/>
      <c r="H38" s="19"/>
      <c r="I38" s="80"/>
    </row>
    <row r="39" spans="1:9" ht="93" customHeight="1" x14ac:dyDescent="0.25">
      <c r="A39" s="30"/>
      <c r="B39" s="30"/>
      <c r="C39" s="45">
        <v>1</v>
      </c>
      <c r="D39" s="48" t="s">
        <v>173</v>
      </c>
      <c r="E39" s="31" t="s">
        <v>26</v>
      </c>
      <c r="F39" s="31"/>
      <c r="G39" s="47">
        <v>275</v>
      </c>
      <c r="H39" s="29">
        <v>0</v>
      </c>
      <c r="I39" s="77">
        <f>G39*H39</f>
        <v>0</v>
      </c>
    </row>
    <row r="40" spans="1:9" ht="30" x14ac:dyDescent="0.25">
      <c r="A40" s="30"/>
      <c r="B40" s="30"/>
      <c r="C40" s="45">
        <v>2</v>
      </c>
      <c r="D40" s="48" t="s">
        <v>90</v>
      </c>
      <c r="E40" s="31" t="s">
        <v>26</v>
      </c>
      <c r="F40" s="31"/>
      <c r="G40" s="47">
        <v>25</v>
      </c>
      <c r="H40" s="29">
        <v>0</v>
      </c>
      <c r="I40" s="77">
        <f t="shared" ref="I40:I46" si="11">G40*H40</f>
        <v>0</v>
      </c>
    </row>
    <row r="41" spans="1:9" ht="30" x14ac:dyDescent="0.25">
      <c r="A41" s="30"/>
      <c r="B41" s="30"/>
      <c r="C41" s="45">
        <v>3</v>
      </c>
      <c r="D41" s="48" t="s">
        <v>91</v>
      </c>
      <c r="E41" s="31" t="s">
        <v>26</v>
      </c>
      <c r="F41" s="31"/>
      <c r="G41" s="47">
        <v>250</v>
      </c>
      <c r="H41" s="29">
        <v>0</v>
      </c>
      <c r="I41" s="77">
        <f t="shared" si="11"/>
        <v>0</v>
      </c>
    </row>
    <row r="42" spans="1:9" ht="75" customHeight="1" x14ac:dyDescent="0.25">
      <c r="A42" s="30"/>
      <c r="B42" s="30"/>
      <c r="C42" s="45">
        <v>4</v>
      </c>
      <c r="D42" s="48" t="s">
        <v>176</v>
      </c>
      <c r="E42" s="31" t="s">
        <v>35</v>
      </c>
      <c r="F42" s="31"/>
      <c r="G42" s="47">
        <v>10</v>
      </c>
      <c r="H42" s="29">
        <v>0</v>
      </c>
      <c r="I42" s="77">
        <f t="shared" si="11"/>
        <v>0</v>
      </c>
    </row>
    <row r="43" spans="1:9" ht="75" x14ac:dyDescent="0.25">
      <c r="A43" s="30"/>
      <c r="B43" s="30"/>
      <c r="C43" s="45">
        <v>5</v>
      </c>
      <c r="D43" s="48" t="s">
        <v>185</v>
      </c>
      <c r="E43" s="31" t="s">
        <v>35</v>
      </c>
      <c r="F43" s="31"/>
      <c r="G43" s="58">
        <v>10</v>
      </c>
      <c r="H43" s="29">
        <v>0</v>
      </c>
      <c r="I43" s="77">
        <f t="shared" si="11"/>
        <v>0</v>
      </c>
    </row>
    <row r="44" spans="1:9" ht="45" x14ac:dyDescent="0.25">
      <c r="A44" s="30"/>
      <c r="B44" s="30"/>
      <c r="C44" s="45">
        <v>6</v>
      </c>
      <c r="D44" s="48" t="s">
        <v>92</v>
      </c>
      <c r="E44" s="31" t="s">
        <v>35</v>
      </c>
      <c r="F44" s="31"/>
      <c r="G44" s="58">
        <v>20</v>
      </c>
      <c r="H44" s="29">
        <v>0</v>
      </c>
      <c r="I44" s="77">
        <f t="shared" si="11"/>
        <v>0</v>
      </c>
    </row>
    <row r="45" spans="1:9" ht="30" x14ac:dyDescent="0.25">
      <c r="A45" s="30"/>
      <c r="B45" s="30"/>
      <c r="C45" s="45">
        <v>7</v>
      </c>
      <c r="D45" s="48" t="s">
        <v>93</v>
      </c>
      <c r="E45" s="31" t="s">
        <v>35</v>
      </c>
      <c r="F45" s="31"/>
      <c r="G45" s="58">
        <v>10</v>
      </c>
      <c r="H45" s="29">
        <v>0</v>
      </c>
      <c r="I45" s="77">
        <f t="shared" si="11"/>
        <v>0</v>
      </c>
    </row>
    <row r="46" spans="1:9" ht="30" x14ac:dyDescent="0.25">
      <c r="A46" s="30"/>
      <c r="B46" s="30"/>
      <c r="C46" s="45">
        <v>8</v>
      </c>
      <c r="D46" s="48" t="s">
        <v>94</v>
      </c>
      <c r="E46" s="31" t="s">
        <v>35</v>
      </c>
      <c r="F46" s="31"/>
      <c r="G46" s="58">
        <v>10</v>
      </c>
      <c r="H46" s="29">
        <v>0</v>
      </c>
      <c r="I46" s="77">
        <f t="shared" si="11"/>
        <v>0</v>
      </c>
    </row>
    <row r="47" spans="1:9" ht="90.75" customHeight="1" x14ac:dyDescent="0.25">
      <c r="A47" s="30"/>
      <c r="B47" s="30"/>
      <c r="C47" s="45">
        <v>9</v>
      </c>
      <c r="D47" s="48" t="s">
        <v>174</v>
      </c>
      <c r="E47" s="31" t="s">
        <v>26</v>
      </c>
      <c r="F47" s="31"/>
      <c r="G47" s="58">
        <v>10</v>
      </c>
      <c r="H47" s="29">
        <v>0</v>
      </c>
      <c r="I47" s="77">
        <f t="shared" ref="I47" si="12">G47*H47</f>
        <v>0</v>
      </c>
    </row>
    <row r="48" spans="1:9" ht="75.75" customHeight="1" x14ac:dyDescent="0.25">
      <c r="A48" s="30"/>
      <c r="B48" s="30"/>
      <c r="C48" s="45">
        <v>10</v>
      </c>
      <c r="D48" s="48" t="s">
        <v>175</v>
      </c>
      <c r="E48" s="31" t="s">
        <v>26</v>
      </c>
      <c r="F48" s="31"/>
      <c r="G48" s="58">
        <v>310</v>
      </c>
      <c r="H48" s="29">
        <v>0</v>
      </c>
      <c r="I48" s="77">
        <f t="shared" ref="I48" si="13">G48*H48</f>
        <v>0</v>
      </c>
    </row>
    <row r="49" spans="1:9" ht="75" x14ac:dyDescent="0.25">
      <c r="A49" s="30"/>
      <c r="B49" s="30"/>
      <c r="C49" s="45">
        <v>11</v>
      </c>
      <c r="D49" s="48" t="s">
        <v>95</v>
      </c>
      <c r="E49" s="31" t="s">
        <v>35</v>
      </c>
      <c r="F49" s="31"/>
      <c r="G49" s="58">
        <v>1</v>
      </c>
      <c r="H49" s="29">
        <v>0</v>
      </c>
      <c r="I49" s="77">
        <f>G49*H49</f>
        <v>0</v>
      </c>
    </row>
    <row r="50" spans="1:9" ht="15.75" customHeight="1" x14ac:dyDescent="0.25">
      <c r="A50" s="35"/>
      <c r="B50" s="35"/>
      <c r="C50" s="49"/>
      <c r="D50" s="50" t="s">
        <v>219</v>
      </c>
      <c r="E50" s="36"/>
      <c r="F50" s="36"/>
      <c r="G50" s="51"/>
      <c r="H50" s="37"/>
      <c r="I50" s="78">
        <f>SUM(I38:I49)</f>
        <v>0</v>
      </c>
    </row>
    <row r="51" spans="1:9" ht="15.75" customHeight="1" x14ac:dyDescent="0.25">
      <c r="A51" s="38"/>
      <c r="B51" s="38"/>
      <c r="C51" s="52"/>
      <c r="D51" s="105"/>
      <c r="E51" s="39"/>
      <c r="F51" s="39"/>
      <c r="G51" s="54"/>
      <c r="H51" s="40"/>
      <c r="I51" s="79"/>
    </row>
    <row r="52" spans="1:9" ht="15.75" customHeight="1" x14ac:dyDescent="0.25">
      <c r="A52" s="33">
        <v>2</v>
      </c>
      <c r="B52" s="33">
        <v>2</v>
      </c>
      <c r="C52" s="55"/>
      <c r="D52" s="56" t="s">
        <v>53</v>
      </c>
      <c r="E52" s="32"/>
      <c r="F52" s="32"/>
      <c r="G52" s="57"/>
      <c r="H52" s="19"/>
      <c r="I52" s="80"/>
    </row>
    <row r="53" spans="1:9" ht="30" x14ac:dyDescent="0.25">
      <c r="A53" s="30"/>
      <c r="B53" s="30"/>
      <c r="C53" s="45">
        <v>1</v>
      </c>
      <c r="D53" s="48" t="s">
        <v>96</v>
      </c>
      <c r="E53" s="31" t="s">
        <v>26</v>
      </c>
      <c r="F53" s="31"/>
      <c r="G53" s="47">
        <v>300</v>
      </c>
      <c r="H53" s="29">
        <v>0</v>
      </c>
      <c r="I53" s="77">
        <f>G53*H53</f>
        <v>0</v>
      </c>
    </row>
    <row r="54" spans="1:9" ht="45" x14ac:dyDescent="0.25">
      <c r="A54" s="30"/>
      <c r="B54" s="30"/>
      <c r="C54" s="45">
        <v>2</v>
      </c>
      <c r="D54" s="48" t="s">
        <v>97</v>
      </c>
      <c r="E54" s="31" t="s">
        <v>26</v>
      </c>
      <c r="F54" s="31"/>
      <c r="G54" s="47">
        <v>10</v>
      </c>
      <c r="H54" s="29">
        <v>0</v>
      </c>
      <c r="I54" s="77">
        <f t="shared" ref="I54:I62" si="14">G54*H54</f>
        <v>0</v>
      </c>
    </row>
    <row r="55" spans="1:9" ht="30" x14ac:dyDescent="0.25">
      <c r="A55" s="30"/>
      <c r="B55" s="30"/>
      <c r="C55" s="45">
        <v>3</v>
      </c>
      <c r="D55" s="48" t="s">
        <v>98</v>
      </c>
      <c r="E55" s="31" t="s">
        <v>26</v>
      </c>
      <c r="F55" s="31"/>
      <c r="G55" s="47">
        <v>290</v>
      </c>
      <c r="H55" s="29">
        <v>0</v>
      </c>
      <c r="I55" s="77">
        <f t="shared" si="14"/>
        <v>0</v>
      </c>
    </row>
    <row r="56" spans="1:9" ht="30" x14ac:dyDescent="0.25">
      <c r="A56" s="30"/>
      <c r="B56" s="30"/>
      <c r="C56" s="45">
        <v>4</v>
      </c>
      <c r="D56" s="48" t="s">
        <v>99</v>
      </c>
      <c r="E56" s="31" t="s">
        <v>35</v>
      </c>
      <c r="F56" s="31"/>
      <c r="G56" s="47">
        <v>9</v>
      </c>
      <c r="H56" s="29">
        <v>0</v>
      </c>
      <c r="I56" s="77">
        <f t="shared" si="14"/>
        <v>0</v>
      </c>
    </row>
    <row r="57" spans="1:9" ht="75" customHeight="1" x14ac:dyDescent="0.25">
      <c r="A57" s="30"/>
      <c r="B57" s="30"/>
      <c r="C57" s="45">
        <v>5</v>
      </c>
      <c r="D57" s="48" t="s">
        <v>196</v>
      </c>
      <c r="E57" s="31" t="s">
        <v>35</v>
      </c>
      <c r="F57" s="31"/>
      <c r="G57" s="58">
        <v>9</v>
      </c>
      <c r="H57" s="29">
        <v>0</v>
      </c>
      <c r="I57" s="77">
        <f t="shared" si="14"/>
        <v>0</v>
      </c>
    </row>
    <row r="58" spans="1:9" ht="45" x14ac:dyDescent="0.25">
      <c r="A58" s="30"/>
      <c r="B58" s="30"/>
      <c r="C58" s="45">
        <v>6</v>
      </c>
      <c r="D58" s="48" t="s">
        <v>92</v>
      </c>
      <c r="E58" s="31" t="s">
        <v>35</v>
      </c>
      <c r="F58" s="31"/>
      <c r="G58" s="58">
        <v>9</v>
      </c>
      <c r="H58" s="29">
        <v>0</v>
      </c>
      <c r="I58" s="77">
        <f t="shared" si="14"/>
        <v>0</v>
      </c>
    </row>
    <row r="59" spans="1:9" ht="30" x14ac:dyDescent="0.25">
      <c r="A59" s="30"/>
      <c r="B59" s="30"/>
      <c r="C59" s="45">
        <v>7</v>
      </c>
      <c r="D59" s="48" t="s">
        <v>93</v>
      </c>
      <c r="E59" s="31" t="s">
        <v>35</v>
      </c>
      <c r="F59" s="31"/>
      <c r="G59" s="58">
        <v>9</v>
      </c>
      <c r="H59" s="29">
        <v>0</v>
      </c>
      <c r="I59" s="77">
        <f t="shared" si="14"/>
        <v>0</v>
      </c>
    </row>
    <row r="60" spans="1:9" ht="30" x14ac:dyDescent="0.25">
      <c r="A60" s="30"/>
      <c r="B60" s="30"/>
      <c r="C60" s="45">
        <v>8</v>
      </c>
      <c r="D60" s="48" t="s">
        <v>100</v>
      </c>
      <c r="E60" s="31" t="s">
        <v>35</v>
      </c>
      <c r="F60" s="31"/>
      <c r="G60" s="58">
        <v>9</v>
      </c>
      <c r="H60" s="29">
        <v>0</v>
      </c>
      <c r="I60" s="77">
        <f t="shared" si="14"/>
        <v>0</v>
      </c>
    </row>
    <row r="61" spans="1:9" ht="30" x14ac:dyDescent="0.25">
      <c r="A61" s="30"/>
      <c r="B61" s="30"/>
      <c r="C61" s="45">
        <v>9</v>
      </c>
      <c r="D61" s="48" t="s">
        <v>70</v>
      </c>
      <c r="E61" s="31" t="s">
        <v>26</v>
      </c>
      <c r="F61" s="31"/>
      <c r="G61" s="58">
        <v>30</v>
      </c>
      <c r="H61" s="29">
        <v>0</v>
      </c>
      <c r="I61" s="77">
        <f t="shared" si="14"/>
        <v>0</v>
      </c>
    </row>
    <row r="62" spans="1:9" ht="30" x14ac:dyDescent="0.25">
      <c r="A62" s="30"/>
      <c r="B62" s="30"/>
      <c r="C62" s="45">
        <v>10</v>
      </c>
      <c r="D62" s="48" t="s">
        <v>71</v>
      </c>
      <c r="E62" s="31" t="s">
        <v>26</v>
      </c>
      <c r="F62" s="31"/>
      <c r="G62" s="58">
        <v>275</v>
      </c>
      <c r="H62" s="29">
        <v>0</v>
      </c>
      <c r="I62" s="77">
        <f t="shared" si="14"/>
        <v>0</v>
      </c>
    </row>
    <row r="63" spans="1:9" ht="30" x14ac:dyDescent="0.25">
      <c r="A63" s="30"/>
      <c r="B63" s="30"/>
      <c r="C63" s="45">
        <v>11</v>
      </c>
      <c r="D63" s="48" t="s">
        <v>72</v>
      </c>
      <c r="E63" s="31" t="s">
        <v>35</v>
      </c>
      <c r="F63" s="31"/>
      <c r="G63" s="58">
        <v>1</v>
      </c>
      <c r="H63" s="29">
        <v>0</v>
      </c>
      <c r="I63" s="77">
        <f>G63*H63</f>
        <v>0</v>
      </c>
    </row>
    <row r="64" spans="1:9" ht="15.75" customHeight="1" x14ac:dyDescent="0.25">
      <c r="A64" s="35"/>
      <c r="B64" s="35"/>
      <c r="C64" s="49"/>
      <c r="D64" s="50" t="s">
        <v>219</v>
      </c>
      <c r="E64" s="36"/>
      <c r="F64" s="36"/>
      <c r="G64" s="51"/>
      <c r="H64" s="37"/>
      <c r="I64" s="78">
        <f>SUM(I52:I63)</f>
        <v>0</v>
      </c>
    </row>
    <row r="65" spans="1:9" ht="15.75" customHeight="1" x14ac:dyDescent="0.25">
      <c r="A65" s="38"/>
      <c r="B65" s="38"/>
      <c r="C65" s="52"/>
      <c r="D65" s="105"/>
      <c r="E65" s="39"/>
      <c r="F65" s="39"/>
      <c r="G65" s="54"/>
      <c r="H65" s="40"/>
      <c r="I65" s="79"/>
    </row>
    <row r="66" spans="1:9" ht="15.75" customHeight="1" x14ac:dyDescent="0.25">
      <c r="A66" s="33">
        <v>2</v>
      </c>
      <c r="B66" s="33">
        <v>3</v>
      </c>
      <c r="C66" s="55"/>
      <c r="D66" s="56" t="s">
        <v>54</v>
      </c>
      <c r="E66" s="32"/>
      <c r="F66" s="32"/>
      <c r="G66" s="57"/>
      <c r="H66" s="19"/>
      <c r="I66" s="80"/>
    </row>
    <row r="67" spans="1:9" ht="30" x14ac:dyDescent="0.25">
      <c r="A67" s="30"/>
      <c r="B67" s="30"/>
      <c r="C67" s="45">
        <v>1</v>
      </c>
      <c r="D67" s="48" t="s">
        <v>96</v>
      </c>
      <c r="E67" s="31" t="s">
        <v>26</v>
      </c>
      <c r="F67" s="31"/>
      <c r="G67" s="47">
        <v>100</v>
      </c>
      <c r="H67" s="29">
        <v>0</v>
      </c>
      <c r="I67" s="77">
        <f>G67*H67</f>
        <v>0</v>
      </c>
    </row>
    <row r="68" spans="1:9" ht="45" x14ac:dyDescent="0.25">
      <c r="A68" s="30"/>
      <c r="B68" s="30"/>
      <c r="C68" s="45">
        <v>2</v>
      </c>
      <c r="D68" s="48" t="s">
        <v>97</v>
      </c>
      <c r="E68" s="31" t="s">
        <v>26</v>
      </c>
      <c r="F68" s="31"/>
      <c r="G68" s="47">
        <v>10</v>
      </c>
      <c r="H68" s="29">
        <v>0</v>
      </c>
      <c r="I68" s="77">
        <f t="shared" ref="I68:I75" si="15">G68*H68</f>
        <v>0</v>
      </c>
    </row>
    <row r="69" spans="1:9" ht="30" x14ac:dyDescent="0.25">
      <c r="A69" s="30"/>
      <c r="B69" s="30"/>
      <c r="C69" s="45">
        <v>3</v>
      </c>
      <c r="D69" s="48" t="s">
        <v>98</v>
      </c>
      <c r="E69" s="31" t="s">
        <v>26</v>
      </c>
      <c r="F69" s="31"/>
      <c r="G69" s="47">
        <v>90</v>
      </c>
      <c r="H69" s="29">
        <v>0</v>
      </c>
      <c r="I69" s="77">
        <f t="shared" si="15"/>
        <v>0</v>
      </c>
    </row>
    <row r="70" spans="1:9" ht="30.75" customHeight="1" x14ac:dyDescent="0.25">
      <c r="A70" s="30"/>
      <c r="B70" s="30"/>
      <c r="C70" s="45">
        <v>4</v>
      </c>
      <c r="D70" s="48" t="s">
        <v>59</v>
      </c>
      <c r="E70" s="31" t="s">
        <v>35</v>
      </c>
      <c r="F70" s="31"/>
      <c r="G70" s="47">
        <v>3</v>
      </c>
      <c r="H70" s="29">
        <v>0</v>
      </c>
      <c r="I70" s="77">
        <f t="shared" si="15"/>
        <v>0</v>
      </c>
    </row>
    <row r="71" spans="1:9" ht="30" x14ac:dyDescent="0.25">
      <c r="A71" s="30"/>
      <c r="B71" s="30"/>
      <c r="C71" s="45">
        <v>5</v>
      </c>
      <c r="D71" s="48" t="s">
        <v>101</v>
      </c>
      <c r="E71" s="31" t="s">
        <v>35</v>
      </c>
      <c r="F71" s="31"/>
      <c r="G71" s="58">
        <v>3</v>
      </c>
      <c r="H71" s="29">
        <v>0</v>
      </c>
      <c r="I71" s="77">
        <f t="shared" si="15"/>
        <v>0</v>
      </c>
    </row>
    <row r="72" spans="1:9" ht="45" x14ac:dyDescent="0.25">
      <c r="A72" s="30"/>
      <c r="B72" s="30"/>
      <c r="C72" s="45">
        <v>6</v>
      </c>
      <c r="D72" s="48" t="s">
        <v>92</v>
      </c>
      <c r="E72" s="31" t="s">
        <v>35</v>
      </c>
      <c r="F72" s="31"/>
      <c r="G72" s="58">
        <v>3</v>
      </c>
      <c r="H72" s="29">
        <v>0</v>
      </c>
      <c r="I72" s="77">
        <f t="shared" si="15"/>
        <v>0</v>
      </c>
    </row>
    <row r="73" spans="1:9" ht="30" x14ac:dyDescent="0.25">
      <c r="A73" s="30"/>
      <c r="B73" s="30"/>
      <c r="C73" s="45">
        <v>7</v>
      </c>
      <c r="D73" s="48" t="s">
        <v>93</v>
      </c>
      <c r="E73" s="31" t="s">
        <v>35</v>
      </c>
      <c r="F73" s="31"/>
      <c r="G73" s="58">
        <v>4</v>
      </c>
      <c r="H73" s="29">
        <v>0</v>
      </c>
      <c r="I73" s="77">
        <f t="shared" si="15"/>
        <v>0</v>
      </c>
    </row>
    <row r="74" spans="1:9" ht="30" x14ac:dyDescent="0.25">
      <c r="A74" s="30"/>
      <c r="B74" s="30"/>
      <c r="C74" s="45">
        <v>8</v>
      </c>
      <c r="D74" s="48" t="s">
        <v>100</v>
      </c>
      <c r="E74" s="31" t="s">
        <v>35</v>
      </c>
      <c r="F74" s="31"/>
      <c r="G74" s="58">
        <v>3</v>
      </c>
      <c r="H74" s="29">
        <v>0</v>
      </c>
      <c r="I74" s="77">
        <f t="shared" si="15"/>
        <v>0</v>
      </c>
    </row>
    <row r="75" spans="1:9" ht="30" x14ac:dyDescent="0.25">
      <c r="A75" s="30"/>
      <c r="B75" s="30"/>
      <c r="C75" s="45">
        <v>9</v>
      </c>
      <c r="D75" s="48" t="s">
        <v>71</v>
      </c>
      <c r="E75" s="31" t="s">
        <v>26</v>
      </c>
      <c r="F75" s="31"/>
      <c r="G75" s="58">
        <v>125</v>
      </c>
      <c r="H75" s="29">
        <v>0</v>
      </c>
      <c r="I75" s="77">
        <f t="shared" si="15"/>
        <v>0</v>
      </c>
    </row>
    <row r="76" spans="1:9" ht="15.75" customHeight="1" x14ac:dyDescent="0.25">
      <c r="A76" s="35"/>
      <c r="B76" s="35"/>
      <c r="C76" s="49"/>
      <c r="D76" s="50" t="s">
        <v>219</v>
      </c>
      <c r="E76" s="36"/>
      <c r="F76" s="36"/>
      <c r="G76" s="51"/>
      <c r="H76" s="37"/>
      <c r="I76" s="78">
        <f>SUM(I66:I75)</f>
        <v>0</v>
      </c>
    </row>
    <row r="77" spans="1:9" ht="15.75" customHeight="1" x14ac:dyDescent="0.25">
      <c r="A77" s="38"/>
      <c r="B77" s="38"/>
      <c r="C77" s="52"/>
      <c r="D77" s="105"/>
      <c r="E77" s="39"/>
      <c r="F77" s="39"/>
      <c r="G77" s="54"/>
      <c r="H77" s="40"/>
      <c r="I77" s="79"/>
    </row>
    <row r="78" spans="1:9" ht="15.75" customHeight="1" x14ac:dyDescent="0.25">
      <c r="A78" s="33">
        <v>3</v>
      </c>
      <c r="B78" s="33">
        <v>1</v>
      </c>
      <c r="C78" s="55"/>
      <c r="D78" s="56" t="s">
        <v>9</v>
      </c>
      <c r="E78" s="32"/>
      <c r="F78" s="32"/>
      <c r="G78" s="57"/>
      <c r="H78" s="19"/>
      <c r="I78" s="80"/>
    </row>
    <row r="79" spans="1:9" ht="90" x14ac:dyDescent="0.25">
      <c r="A79" s="30"/>
      <c r="B79" s="30"/>
      <c r="C79" s="45">
        <v>1</v>
      </c>
      <c r="D79" s="48" t="s">
        <v>177</v>
      </c>
      <c r="E79" s="31" t="s">
        <v>26</v>
      </c>
      <c r="F79" s="31"/>
      <c r="G79" s="47">
        <v>100</v>
      </c>
      <c r="H79" s="29">
        <v>0</v>
      </c>
      <c r="I79" s="77">
        <f>G79*H79</f>
        <v>0</v>
      </c>
    </row>
    <row r="80" spans="1:9" ht="30" x14ac:dyDescent="0.25">
      <c r="A80" s="30"/>
      <c r="B80" s="30"/>
      <c r="C80" s="45">
        <v>2</v>
      </c>
      <c r="D80" s="48" t="s">
        <v>90</v>
      </c>
      <c r="E80" s="31" t="s">
        <v>26</v>
      </c>
      <c r="F80" s="31"/>
      <c r="G80" s="47">
        <v>100</v>
      </c>
      <c r="H80" s="29">
        <v>0</v>
      </c>
      <c r="I80" s="77">
        <f t="shared" ref="I80:I82" si="16">G80*H80</f>
        <v>0</v>
      </c>
    </row>
    <row r="81" spans="1:9" ht="30" x14ac:dyDescent="0.25">
      <c r="A81" s="30"/>
      <c r="B81" s="30"/>
      <c r="C81" s="45">
        <v>3</v>
      </c>
      <c r="D81" s="48" t="s">
        <v>102</v>
      </c>
      <c r="E81" s="31" t="s">
        <v>26</v>
      </c>
      <c r="F81" s="31"/>
      <c r="G81" s="47">
        <v>100</v>
      </c>
      <c r="H81" s="29">
        <v>0</v>
      </c>
      <c r="I81" s="77">
        <f t="shared" si="16"/>
        <v>0</v>
      </c>
    </row>
    <row r="82" spans="1:9" ht="77.25" customHeight="1" x14ac:dyDescent="0.25">
      <c r="A82" s="30"/>
      <c r="B82" s="30"/>
      <c r="C82" s="45">
        <v>4</v>
      </c>
      <c r="D82" s="48" t="s">
        <v>176</v>
      </c>
      <c r="E82" s="31" t="s">
        <v>35</v>
      </c>
      <c r="F82" s="31"/>
      <c r="G82" s="47">
        <v>10</v>
      </c>
      <c r="H82" s="29">
        <v>0</v>
      </c>
      <c r="I82" s="77">
        <f t="shared" si="16"/>
        <v>0</v>
      </c>
    </row>
    <row r="83" spans="1:9" ht="75" x14ac:dyDescent="0.25">
      <c r="A83" s="30"/>
      <c r="B83" s="30"/>
      <c r="C83" s="45">
        <v>5</v>
      </c>
      <c r="D83" s="48" t="s">
        <v>197</v>
      </c>
      <c r="E83" s="31" t="s">
        <v>35</v>
      </c>
      <c r="F83" s="31"/>
      <c r="G83" s="58">
        <v>5</v>
      </c>
      <c r="H83" s="29">
        <v>0</v>
      </c>
      <c r="I83" s="77">
        <f>G83*H83</f>
        <v>0</v>
      </c>
    </row>
    <row r="84" spans="1:9" ht="75" x14ac:dyDescent="0.25">
      <c r="A84" s="30"/>
      <c r="B84" s="30"/>
      <c r="C84" s="45">
        <v>6</v>
      </c>
      <c r="D84" s="48" t="s">
        <v>198</v>
      </c>
      <c r="E84" s="31" t="s">
        <v>35</v>
      </c>
      <c r="F84" s="31"/>
      <c r="G84" s="58">
        <v>5</v>
      </c>
      <c r="H84" s="29">
        <v>0</v>
      </c>
      <c r="I84" s="77">
        <f>G84*H84</f>
        <v>0</v>
      </c>
    </row>
    <row r="85" spans="1:9" ht="75" x14ac:dyDescent="0.25">
      <c r="A85" s="30"/>
      <c r="B85" s="30"/>
      <c r="C85" s="45">
        <v>7</v>
      </c>
      <c r="D85" s="48" t="s">
        <v>199</v>
      </c>
      <c r="E85" s="31" t="s">
        <v>35</v>
      </c>
      <c r="F85" s="31"/>
      <c r="G85" s="58">
        <v>5</v>
      </c>
      <c r="H85" s="29">
        <v>0</v>
      </c>
      <c r="I85" s="77">
        <f t="shared" ref="I85:I90" si="17">G85*H85</f>
        <v>0</v>
      </c>
    </row>
    <row r="86" spans="1:9" ht="75" x14ac:dyDescent="0.25">
      <c r="A86" s="30"/>
      <c r="B86" s="30"/>
      <c r="C86" s="45">
        <v>8</v>
      </c>
      <c r="D86" s="48" t="s">
        <v>200</v>
      </c>
      <c r="E86" s="31" t="s">
        <v>35</v>
      </c>
      <c r="F86" s="31"/>
      <c r="G86" s="58">
        <v>5</v>
      </c>
      <c r="H86" s="29">
        <v>0</v>
      </c>
      <c r="I86" s="77">
        <f t="shared" ref="I86" si="18">G86*H86</f>
        <v>0</v>
      </c>
    </row>
    <row r="87" spans="1:9" ht="75" x14ac:dyDescent="0.25">
      <c r="A87" s="30"/>
      <c r="B87" s="30"/>
      <c r="C87" s="45">
        <v>9</v>
      </c>
      <c r="D87" s="48" t="s">
        <v>201</v>
      </c>
      <c r="E87" s="31" t="s">
        <v>35</v>
      </c>
      <c r="F87" s="31"/>
      <c r="G87" s="58">
        <v>5</v>
      </c>
      <c r="H87" s="29">
        <v>0</v>
      </c>
      <c r="I87" s="77">
        <f t="shared" si="17"/>
        <v>0</v>
      </c>
    </row>
    <row r="88" spans="1:9" ht="75" x14ac:dyDescent="0.25">
      <c r="A88" s="30"/>
      <c r="B88" s="30"/>
      <c r="C88" s="45">
        <v>10</v>
      </c>
      <c r="D88" s="48" t="s">
        <v>202</v>
      </c>
      <c r="E88" s="31" t="s">
        <v>35</v>
      </c>
      <c r="F88" s="31"/>
      <c r="G88" s="58">
        <v>5</v>
      </c>
      <c r="H88" s="29">
        <v>0</v>
      </c>
      <c r="I88" s="77">
        <f t="shared" si="17"/>
        <v>0</v>
      </c>
    </row>
    <row r="89" spans="1:9" ht="60" x14ac:dyDescent="0.25">
      <c r="A89" s="30"/>
      <c r="B89" s="30"/>
      <c r="C89" s="45">
        <v>11</v>
      </c>
      <c r="D89" s="48" t="s">
        <v>103</v>
      </c>
      <c r="E89" s="31" t="s">
        <v>35</v>
      </c>
      <c r="F89" s="31"/>
      <c r="G89" s="58">
        <v>5</v>
      </c>
      <c r="H89" s="29">
        <v>0</v>
      </c>
      <c r="I89" s="77">
        <f t="shared" ref="I89" si="19">G89*H89</f>
        <v>0</v>
      </c>
    </row>
    <row r="90" spans="1:9" ht="75" x14ac:dyDescent="0.25">
      <c r="A90" s="30"/>
      <c r="B90" s="30"/>
      <c r="C90" s="45">
        <v>12</v>
      </c>
      <c r="D90" s="48" t="s">
        <v>104</v>
      </c>
      <c r="E90" s="31" t="s">
        <v>26</v>
      </c>
      <c r="F90" s="31"/>
      <c r="G90" s="58">
        <v>50</v>
      </c>
      <c r="H90" s="29">
        <v>0</v>
      </c>
      <c r="I90" s="77">
        <f t="shared" si="17"/>
        <v>0</v>
      </c>
    </row>
    <row r="91" spans="1:9" ht="75" x14ac:dyDescent="0.25">
      <c r="A91" s="30"/>
      <c r="B91" s="30"/>
      <c r="C91" s="45">
        <v>13</v>
      </c>
      <c r="D91" s="48" t="s">
        <v>105</v>
      </c>
      <c r="E91" s="31" t="s">
        <v>26</v>
      </c>
      <c r="F91" s="31"/>
      <c r="G91" s="58">
        <v>50</v>
      </c>
      <c r="H91" s="29">
        <v>0</v>
      </c>
      <c r="I91" s="77">
        <f t="shared" ref="I91:I92" si="20">G91*H91</f>
        <v>0</v>
      </c>
    </row>
    <row r="92" spans="1:9" ht="30" x14ac:dyDescent="0.25">
      <c r="A92" s="30"/>
      <c r="B92" s="30"/>
      <c r="C92" s="45">
        <v>14</v>
      </c>
      <c r="D92" s="48" t="s">
        <v>106</v>
      </c>
      <c r="E92" s="31" t="s">
        <v>35</v>
      </c>
      <c r="F92" s="31"/>
      <c r="G92" s="58">
        <v>10</v>
      </c>
      <c r="H92" s="29">
        <v>0</v>
      </c>
      <c r="I92" s="77">
        <f t="shared" si="20"/>
        <v>0</v>
      </c>
    </row>
    <row r="93" spans="1:9" ht="30" x14ac:dyDescent="0.25">
      <c r="A93" s="30"/>
      <c r="B93" s="30"/>
      <c r="C93" s="45">
        <v>15</v>
      </c>
      <c r="D93" s="48" t="s">
        <v>107</v>
      </c>
      <c r="E93" s="31" t="s">
        <v>35</v>
      </c>
      <c r="F93" s="31"/>
      <c r="G93" s="58">
        <v>10</v>
      </c>
      <c r="H93" s="29">
        <v>0</v>
      </c>
      <c r="I93" s="77">
        <f t="shared" ref="I93" si="21">G93*H93</f>
        <v>0</v>
      </c>
    </row>
    <row r="94" spans="1:9" ht="30" x14ac:dyDescent="0.25">
      <c r="A94" s="30"/>
      <c r="B94" s="30"/>
      <c r="C94" s="45">
        <v>16</v>
      </c>
      <c r="D94" s="48" t="s">
        <v>108</v>
      </c>
      <c r="E94" s="31" t="s">
        <v>35</v>
      </c>
      <c r="F94" s="31"/>
      <c r="G94" s="58">
        <v>10</v>
      </c>
      <c r="H94" s="29">
        <v>0</v>
      </c>
      <c r="I94" s="77">
        <f t="shared" ref="I94" si="22">G94*H94</f>
        <v>0</v>
      </c>
    </row>
    <row r="95" spans="1:9" ht="30" x14ac:dyDescent="0.25">
      <c r="A95" s="30"/>
      <c r="B95" s="30"/>
      <c r="C95" s="45">
        <v>17</v>
      </c>
      <c r="D95" s="48" t="s">
        <v>109</v>
      </c>
      <c r="E95" s="31" t="s">
        <v>35</v>
      </c>
      <c r="F95" s="31"/>
      <c r="G95" s="58">
        <v>10</v>
      </c>
      <c r="H95" s="29">
        <v>0</v>
      </c>
      <c r="I95" s="77">
        <f t="shared" ref="I95" si="23">G95*H95</f>
        <v>0</v>
      </c>
    </row>
    <row r="96" spans="1:9" ht="30" x14ac:dyDescent="0.25">
      <c r="A96" s="30"/>
      <c r="B96" s="30"/>
      <c r="C96" s="45">
        <v>18</v>
      </c>
      <c r="D96" s="48" t="s">
        <v>110</v>
      </c>
      <c r="E96" s="31" t="s">
        <v>35</v>
      </c>
      <c r="F96" s="31"/>
      <c r="G96" s="58">
        <v>10</v>
      </c>
      <c r="H96" s="29">
        <v>0</v>
      </c>
      <c r="I96" s="77">
        <f t="shared" ref="I96" si="24">G96*H96</f>
        <v>0</v>
      </c>
    </row>
    <row r="97" spans="1:9" ht="30" x14ac:dyDescent="0.25">
      <c r="A97" s="30"/>
      <c r="B97" s="30"/>
      <c r="C97" s="45">
        <v>19</v>
      </c>
      <c r="D97" s="48" t="s">
        <v>111</v>
      </c>
      <c r="E97" s="31" t="s">
        <v>35</v>
      </c>
      <c r="F97" s="31"/>
      <c r="G97" s="58">
        <v>10</v>
      </c>
      <c r="H97" s="29">
        <v>0</v>
      </c>
      <c r="I97" s="77">
        <f t="shared" ref="I97" si="25">G97*H97</f>
        <v>0</v>
      </c>
    </row>
    <row r="98" spans="1:9" ht="30" x14ac:dyDescent="0.25">
      <c r="A98" s="30"/>
      <c r="B98" s="30"/>
      <c r="C98" s="45">
        <v>20</v>
      </c>
      <c r="D98" s="48" t="s">
        <v>178</v>
      </c>
      <c r="E98" s="31" t="s">
        <v>35</v>
      </c>
      <c r="F98" s="31"/>
      <c r="G98" s="58">
        <v>10</v>
      </c>
      <c r="H98" s="29">
        <v>0</v>
      </c>
      <c r="I98" s="77">
        <f t="shared" ref="I98" si="26">G98*H98</f>
        <v>0</v>
      </c>
    </row>
    <row r="99" spans="1:9" ht="15.75" x14ac:dyDescent="0.25">
      <c r="D99" s="50" t="s">
        <v>219</v>
      </c>
      <c r="I99" s="82">
        <f>SUM(I79:I98)</f>
        <v>0</v>
      </c>
    </row>
    <row r="100" spans="1:9" x14ac:dyDescent="0.25">
      <c r="A100" s="268"/>
      <c r="B100" s="268"/>
      <c r="C100" s="268"/>
      <c r="D100" s="268"/>
      <c r="E100" s="268"/>
      <c r="F100" s="268"/>
      <c r="G100" s="268"/>
      <c r="H100" s="268"/>
      <c r="I100" s="268"/>
    </row>
    <row r="101" spans="1:9" ht="15" customHeight="1" x14ac:dyDescent="0.25">
      <c r="A101" s="261" t="s">
        <v>27</v>
      </c>
      <c r="B101" s="261"/>
      <c r="C101" s="261"/>
      <c r="D101" s="261"/>
    </row>
    <row r="102" spans="1:9" x14ac:dyDescent="0.25">
      <c r="A102" s="262" t="s">
        <v>28</v>
      </c>
      <c r="B102" s="262"/>
      <c r="C102" s="262"/>
      <c r="D102" s="262"/>
    </row>
    <row r="103" spans="1:9" x14ac:dyDescent="0.25">
      <c r="A103" s="263" t="s">
        <v>29</v>
      </c>
      <c r="B103" s="263"/>
      <c r="C103" s="263"/>
      <c r="D103" s="263"/>
    </row>
    <row r="104" spans="1:9" x14ac:dyDescent="0.25">
      <c r="A104" s="264" t="s">
        <v>30</v>
      </c>
      <c r="B104" s="264"/>
      <c r="C104" s="264"/>
      <c r="D104" s="264"/>
    </row>
    <row r="105" spans="1:9" x14ac:dyDescent="0.25">
      <c r="A105" s="28"/>
      <c r="B105" s="28"/>
      <c r="C105" s="28"/>
      <c r="D105" s="28"/>
    </row>
  </sheetData>
  <sheetProtection password="E94D" sheet="1" objects="1" scenarios="1"/>
  <mergeCells count="6">
    <mergeCell ref="A101:D101"/>
    <mergeCell ref="A102:D102"/>
    <mergeCell ref="A103:D103"/>
    <mergeCell ref="A104:D104"/>
    <mergeCell ref="A1:I1"/>
    <mergeCell ref="A100:I100"/>
  </mergeCells>
  <pageMargins left="0.70866141732283472" right="0.70866141732283472" top="0.94488188976377963" bottom="0.74803149606299213" header="0.31496062992125984" footer="0.31496062992125984"/>
  <pageSetup paperSize="9" scale="67" fitToHeight="0" orientation="portrait" r:id="rId1"/>
  <headerFooter>
    <oddHeader>&amp;LRebild Kommune
&amp;"-,Bold"&amp;12&amp;K00B0F0TILBUDSLISTE ANLÆGSARBEJDER&amp;CAnlægsarbejder 2017&amp;R&amp;G</oddHeader>
    <oddFooter>&amp;L02-05-2017&amp;R&amp;P/&amp;N</oddFooter>
  </headerFooter>
  <rowBreaks count="5" manualBreakCount="5">
    <brk id="15" max="16383" man="1"/>
    <brk id="28" max="16383" man="1"/>
    <brk id="51" max="8" man="1"/>
    <brk id="77" max="8" man="1"/>
    <brk id="89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view="pageLayout" topLeftCell="A61" zoomScale="70" zoomScaleNormal="100" zoomScaleSheetLayoutView="80" zoomScalePageLayoutView="70" workbookViewId="0">
      <selection activeCell="H81" sqref="H81"/>
    </sheetView>
  </sheetViews>
  <sheetFormatPr defaultRowHeight="15" x14ac:dyDescent="0.25"/>
  <cols>
    <col min="1" max="1" width="4" bestFit="1" customWidth="1"/>
    <col min="2" max="2" width="4.140625" bestFit="1" customWidth="1"/>
    <col min="3" max="3" width="4" bestFit="1" customWidth="1"/>
    <col min="4" max="4" width="63" customWidth="1"/>
    <col min="5" max="5" width="7" bestFit="1" customWidth="1"/>
    <col min="6" max="6" width="6.140625" customWidth="1"/>
    <col min="7" max="7" width="8.7109375" bestFit="1" customWidth="1"/>
    <col min="8" max="8" width="12.7109375" bestFit="1" customWidth="1"/>
    <col min="9" max="9" width="17.5703125" customWidth="1"/>
    <col min="10" max="10" width="10.140625" customWidth="1"/>
  </cols>
  <sheetData>
    <row r="1" spans="1:9" ht="18" customHeight="1" x14ac:dyDescent="0.25">
      <c r="A1" s="265" t="s">
        <v>40</v>
      </c>
      <c r="B1" s="266"/>
      <c r="C1" s="266"/>
      <c r="D1" s="266"/>
      <c r="E1" s="266"/>
      <c r="F1" s="266"/>
      <c r="G1" s="266"/>
      <c r="H1" s="266"/>
      <c r="I1" s="267"/>
    </row>
    <row r="2" spans="1:9" ht="30.75" thickBot="1" x14ac:dyDescent="0.3">
      <c r="A2" s="96" t="s">
        <v>19</v>
      </c>
      <c r="B2" s="97" t="s">
        <v>20</v>
      </c>
      <c r="C2" s="98" t="s">
        <v>21</v>
      </c>
      <c r="D2" s="99" t="s">
        <v>2</v>
      </c>
      <c r="E2" s="100" t="s">
        <v>22</v>
      </c>
      <c r="F2" s="101"/>
      <c r="G2" s="102" t="s">
        <v>31</v>
      </c>
      <c r="H2" s="103" t="s">
        <v>23</v>
      </c>
      <c r="I2" s="104" t="s">
        <v>24</v>
      </c>
    </row>
    <row r="3" spans="1:9" ht="15.75" customHeight="1" x14ac:dyDescent="0.25">
      <c r="A3" s="89">
        <v>1</v>
      </c>
      <c r="B3" s="89">
        <v>1</v>
      </c>
      <c r="C3" s="90"/>
      <c r="D3" s="91" t="s">
        <v>207</v>
      </c>
      <c r="E3" s="92"/>
      <c r="F3" s="92"/>
      <c r="G3" s="93"/>
      <c r="H3" s="94"/>
      <c r="I3" s="95"/>
    </row>
    <row r="4" spans="1:9" s="188" customFormat="1" ht="30" x14ac:dyDescent="0.25">
      <c r="A4" s="30"/>
      <c r="B4" s="30"/>
      <c r="C4" s="45">
        <v>1</v>
      </c>
      <c r="D4" s="46" t="s">
        <v>206</v>
      </c>
      <c r="E4" s="31" t="s">
        <v>25</v>
      </c>
      <c r="F4" s="31"/>
      <c r="G4" s="47">
        <v>1</v>
      </c>
      <c r="H4" s="29">
        <v>0</v>
      </c>
      <c r="I4" s="77">
        <f t="shared" ref="I4" si="0">G4*H4</f>
        <v>0</v>
      </c>
    </row>
    <row r="5" spans="1:9" ht="30" x14ac:dyDescent="0.25">
      <c r="A5" s="30"/>
      <c r="B5" s="30"/>
      <c r="C5" s="45">
        <v>2</v>
      </c>
      <c r="D5" s="46" t="s">
        <v>113</v>
      </c>
      <c r="E5" s="31" t="s">
        <v>25</v>
      </c>
      <c r="F5" s="31"/>
      <c r="G5" s="47">
        <v>1</v>
      </c>
      <c r="H5" s="29">
        <v>0</v>
      </c>
      <c r="I5" s="77">
        <f t="shared" ref="I5:I9" si="1">G5*H5</f>
        <v>0</v>
      </c>
    </row>
    <row r="6" spans="1:9" ht="30" x14ac:dyDescent="0.25">
      <c r="A6" s="30"/>
      <c r="B6" s="30"/>
      <c r="C6" s="45">
        <v>3</v>
      </c>
      <c r="D6" s="46" t="s">
        <v>114</v>
      </c>
      <c r="E6" s="31" t="s">
        <v>25</v>
      </c>
      <c r="F6" s="31"/>
      <c r="G6" s="47">
        <v>1</v>
      </c>
      <c r="H6" s="29">
        <v>0</v>
      </c>
      <c r="I6" s="77">
        <f t="shared" si="1"/>
        <v>0</v>
      </c>
    </row>
    <row r="7" spans="1:9" ht="30" x14ac:dyDescent="0.25">
      <c r="A7" s="30"/>
      <c r="B7" s="30"/>
      <c r="C7" s="45">
        <v>4</v>
      </c>
      <c r="D7" s="46" t="s">
        <v>115</v>
      </c>
      <c r="E7" s="31" t="s">
        <v>25</v>
      </c>
      <c r="F7" s="31"/>
      <c r="G7" s="47">
        <v>1</v>
      </c>
      <c r="H7" s="29">
        <v>0</v>
      </c>
      <c r="I7" s="77">
        <f t="shared" si="1"/>
        <v>0</v>
      </c>
    </row>
    <row r="8" spans="1:9" ht="30" x14ac:dyDescent="0.25">
      <c r="A8" s="30"/>
      <c r="B8" s="30"/>
      <c r="C8" s="45">
        <v>5</v>
      </c>
      <c r="D8" s="46" t="s">
        <v>116</v>
      </c>
      <c r="E8" s="31" t="s">
        <v>25</v>
      </c>
      <c r="F8" s="31"/>
      <c r="G8" s="47">
        <v>1</v>
      </c>
      <c r="H8" s="29">
        <v>0</v>
      </c>
      <c r="I8" s="77">
        <f t="shared" si="1"/>
        <v>0</v>
      </c>
    </row>
    <row r="9" spans="1:9" ht="30" x14ac:dyDescent="0.25">
      <c r="A9" s="30"/>
      <c r="B9" s="30"/>
      <c r="C9" s="45">
        <v>6</v>
      </c>
      <c r="D9" s="46" t="s">
        <v>186</v>
      </c>
      <c r="E9" s="31" t="s">
        <v>25</v>
      </c>
      <c r="F9" s="31"/>
      <c r="G9" s="47">
        <v>1</v>
      </c>
      <c r="H9" s="29">
        <v>0</v>
      </c>
      <c r="I9" s="77">
        <f t="shared" si="1"/>
        <v>0</v>
      </c>
    </row>
    <row r="10" spans="1:9" ht="15.75" customHeight="1" x14ac:dyDescent="0.25">
      <c r="A10" s="35"/>
      <c r="B10" s="35"/>
      <c r="C10" s="49"/>
      <c r="D10" s="50" t="s">
        <v>220</v>
      </c>
      <c r="E10" s="36"/>
      <c r="F10" s="36"/>
      <c r="G10" s="51"/>
      <c r="H10" s="37"/>
      <c r="I10" s="78">
        <f>SUM(I4:I9)</f>
        <v>0</v>
      </c>
    </row>
    <row r="11" spans="1:9" ht="15.75" customHeight="1" x14ac:dyDescent="0.25">
      <c r="A11" s="38"/>
      <c r="B11" s="38"/>
      <c r="C11" s="52"/>
      <c r="D11" s="105"/>
      <c r="E11" s="39"/>
      <c r="F11" s="39"/>
      <c r="G11" s="54"/>
      <c r="H11" s="40"/>
      <c r="I11" s="79"/>
    </row>
    <row r="12" spans="1:9" ht="15.75" customHeight="1" x14ac:dyDescent="0.25">
      <c r="A12" s="33">
        <v>1</v>
      </c>
      <c r="B12" s="33">
        <v>2</v>
      </c>
      <c r="C12" s="55"/>
      <c r="D12" s="56" t="s">
        <v>208</v>
      </c>
      <c r="E12" s="32"/>
      <c r="F12" s="32"/>
      <c r="G12" s="57"/>
      <c r="H12" s="19"/>
      <c r="I12" s="80"/>
    </row>
    <row r="13" spans="1:9" ht="90" x14ac:dyDescent="0.25">
      <c r="A13" s="30"/>
      <c r="B13" s="30"/>
      <c r="C13" s="45">
        <v>1</v>
      </c>
      <c r="D13" s="48" t="s">
        <v>89</v>
      </c>
      <c r="E13" s="31" t="s">
        <v>26</v>
      </c>
      <c r="F13" s="31"/>
      <c r="G13" s="47">
        <v>50</v>
      </c>
      <c r="H13" s="29">
        <v>0</v>
      </c>
      <c r="I13" s="77">
        <f>G13*H13</f>
        <v>0</v>
      </c>
    </row>
    <row r="14" spans="1:9" ht="30" x14ac:dyDescent="0.25">
      <c r="A14" s="30"/>
      <c r="B14" s="30"/>
      <c r="C14" s="45">
        <v>2</v>
      </c>
      <c r="D14" s="48" t="s">
        <v>90</v>
      </c>
      <c r="E14" s="31" t="s">
        <v>26</v>
      </c>
      <c r="F14" s="31"/>
      <c r="G14" s="47">
        <v>25</v>
      </c>
      <c r="H14" s="29">
        <v>0</v>
      </c>
      <c r="I14" s="77">
        <f t="shared" ref="I14:I16" si="2">G14*H14</f>
        <v>0</v>
      </c>
    </row>
    <row r="15" spans="1:9" ht="30" x14ac:dyDescent="0.25">
      <c r="A15" s="30"/>
      <c r="B15" s="30"/>
      <c r="C15" s="45">
        <v>3</v>
      </c>
      <c r="D15" s="48" t="s">
        <v>102</v>
      </c>
      <c r="E15" s="31" t="s">
        <v>26</v>
      </c>
      <c r="F15" s="31"/>
      <c r="G15" s="47">
        <v>25</v>
      </c>
      <c r="H15" s="29">
        <v>0</v>
      </c>
      <c r="I15" s="77">
        <f t="shared" si="2"/>
        <v>0</v>
      </c>
    </row>
    <row r="16" spans="1:9" ht="75" x14ac:dyDescent="0.25">
      <c r="A16" s="30"/>
      <c r="B16" s="30"/>
      <c r="C16" s="45">
        <v>4</v>
      </c>
      <c r="D16" s="48" t="s">
        <v>176</v>
      </c>
      <c r="E16" s="31" t="s">
        <v>35</v>
      </c>
      <c r="F16" s="31"/>
      <c r="G16" s="47">
        <v>5</v>
      </c>
      <c r="H16" s="29">
        <v>0</v>
      </c>
      <c r="I16" s="77">
        <f t="shared" si="2"/>
        <v>0</v>
      </c>
    </row>
    <row r="17" spans="1:9" ht="15.75" customHeight="1" x14ac:dyDescent="0.25">
      <c r="A17" s="35"/>
      <c r="B17" s="35"/>
      <c r="C17" s="49"/>
      <c r="D17" s="50" t="s">
        <v>220</v>
      </c>
      <c r="E17" s="36"/>
      <c r="F17" s="36"/>
      <c r="G17" s="51"/>
      <c r="H17" s="37"/>
      <c r="I17" s="78">
        <f>SUM(I13:I16)</f>
        <v>0</v>
      </c>
    </row>
    <row r="18" spans="1:9" ht="15.75" customHeight="1" x14ac:dyDescent="0.25">
      <c r="A18" s="38"/>
      <c r="B18" s="38"/>
      <c r="C18" s="60"/>
      <c r="D18" s="105"/>
      <c r="E18" s="39"/>
      <c r="F18" s="39"/>
      <c r="G18" s="54"/>
      <c r="H18" s="40"/>
      <c r="I18" s="79"/>
    </row>
    <row r="19" spans="1:9" ht="15.75" customHeight="1" x14ac:dyDescent="0.25">
      <c r="A19" s="34">
        <v>1</v>
      </c>
      <c r="B19" s="34">
        <v>3</v>
      </c>
      <c r="C19" s="34"/>
      <c r="D19" s="56" t="s">
        <v>209</v>
      </c>
      <c r="E19" s="32"/>
      <c r="F19" s="32"/>
      <c r="G19" s="57"/>
      <c r="H19" s="19"/>
      <c r="I19" s="80"/>
    </row>
    <row r="20" spans="1:9" ht="60" x14ac:dyDescent="0.25">
      <c r="A20" s="30"/>
      <c r="B20" s="30"/>
      <c r="C20" s="45">
        <v>1</v>
      </c>
      <c r="D20" s="48" t="s">
        <v>187</v>
      </c>
      <c r="E20" s="31" t="s">
        <v>35</v>
      </c>
      <c r="F20" s="31"/>
      <c r="G20" s="58">
        <v>2</v>
      </c>
      <c r="H20" s="29">
        <v>0</v>
      </c>
      <c r="I20" s="77">
        <f t="shared" ref="I20:I30" si="3">G20*H20</f>
        <v>0</v>
      </c>
    </row>
    <row r="21" spans="1:9" ht="60" x14ac:dyDescent="0.25">
      <c r="A21" s="30"/>
      <c r="B21" s="30"/>
      <c r="C21" s="45">
        <v>2</v>
      </c>
      <c r="D21" s="48" t="s">
        <v>188</v>
      </c>
      <c r="E21" s="31" t="s">
        <v>35</v>
      </c>
      <c r="F21" s="31"/>
      <c r="G21" s="58">
        <v>2</v>
      </c>
      <c r="H21" s="29">
        <v>0</v>
      </c>
      <c r="I21" s="77">
        <f t="shared" ref="I21:I22" si="4">G21*H21</f>
        <v>0</v>
      </c>
    </row>
    <row r="22" spans="1:9" ht="60" x14ac:dyDescent="0.25">
      <c r="A22" s="30"/>
      <c r="B22" s="30"/>
      <c r="C22" s="45">
        <v>3</v>
      </c>
      <c r="D22" s="48" t="s">
        <v>189</v>
      </c>
      <c r="E22" s="31" t="s">
        <v>35</v>
      </c>
      <c r="F22" s="31"/>
      <c r="G22" s="58">
        <v>2</v>
      </c>
      <c r="H22" s="29">
        <v>0</v>
      </c>
      <c r="I22" s="77">
        <f t="shared" si="4"/>
        <v>0</v>
      </c>
    </row>
    <row r="23" spans="1:9" ht="60" x14ac:dyDescent="0.25">
      <c r="A23" s="30"/>
      <c r="B23" s="30"/>
      <c r="C23" s="45">
        <v>4</v>
      </c>
      <c r="D23" s="48" t="s">
        <v>190</v>
      </c>
      <c r="E23" s="31" t="s">
        <v>35</v>
      </c>
      <c r="F23" s="31"/>
      <c r="G23" s="58">
        <v>2</v>
      </c>
      <c r="H23" s="29">
        <v>0</v>
      </c>
      <c r="I23" s="77">
        <f t="shared" si="3"/>
        <v>0</v>
      </c>
    </row>
    <row r="24" spans="1:9" ht="60" x14ac:dyDescent="0.25">
      <c r="A24" s="30"/>
      <c r="B24" s="30"/>
      <c r="C24" s="45">
        <v>5</v>
      </c>
      <c r="D24" s="48" t="s">
        <v>191</v>
      </c>
      <c r="E24" s="31" t="s">
        <v>35</v>
      </c>
      <c r="F24" s="31"/>
      <c r="G24" s="58">
        <v>2</v>
      </c>
      <c r="H24" s="29">
        <v>0</v>
      </c>
      <c r="I24" s="77">
        <f t="shared" ref="I24" si="5">G24*H24</f>
        <v>0</v>
      </c>
    </row>
    <row r="25" spans="1:9" ht="60" x14ac:dyDescent="0.25">
      <c r="A25" s="30"/>
      <c r="B25" s="30"/>
      <c r="C25" s="45">
        <v>6</v>
      </c>
      <c r="D25" s="48" t="s">
        <v>192</v>
      </c>
      <c r="E25" s="31" t="s">
        <v>35</v>
      </c>
      <c r="F25" s="31"/>
      <c r="G25" s="58">
        <v>2</v>
      </c>
      <c r="H25" s="29">
        <v>0</v>
      </c>
      <c r="I25" s="77">
        <f t="shared" ref="I25" si="6">G25*H25</f>
        <v>0</v>
      </c>
    </row>
    <row r="26" spans="1:9" ht="60" x14ac:dyDescent="0.25">
      <c r="A26" s="30"/>
      <c r="B26" s="30"/>
      <c r="C26" s="45">
        <v>7</v>
      </c>
      <c r="D26" s="48" t="s">
        <v>117</v>
      </c>
      <c r="E26" s="31" t="s">
        <v>35</v>
      </c>
      <c r="F26" s="31"/>
      <c r="G26" s="58">
        <v>2</v>
      </c>
      <c r="H26" s="29">
        <v>0</v>
      </c>
      <c r="I26" s="77">
        <f t="shared" ref="I26" si="7">G26*H26</f>
        <v>0</v>
      </c>
    </row>
    <row r="27" spans="1:9" ht="60" x14ac:dyDescent="0.25">
      <c r="A27" s="30"/>
      <c r="B27" s="30"/>
      <c r="C27" s="45">
        <v>8</v>
      </c>
      <c r="D27" s="48" t="s">
        <v>118</v>
      </c>
      <c r="E27" s="31" t="s">
        <v>35</v>
      </c>
      <c r="F27" s="31"/>
      <c r="G27" s="58">
        <v>2</v>
      </c>
      <c r="H27" s="29">
        <v>0</v>
      </c>
      <c r="I27" s="77">
        <f t="shared" ref="I27" si="8">G27*H27</f>
        <v>0</v>
      </c>
    </row>
    <row r="28" spans="1:9" ht="60" x14ac:dyDescent="0.25">
      <c r="A28" s="30"/>
      <c r="B28" s="30"/>
      <c r="C28" s="45">
        <v>9</v>
      </c>
      <c r="D28" s="48" t="s">
        <v>119</v>
      </c>
      <c r="E28" s="31" t="s">
        <v>35</v>
      </c>
      <c r="F28" s="31"/>
      <c r="G28" s="58">
        <v>2</v>
      </c>
      <c r="H28" s="29">
        <v>0</v>
      </c>
      <c r="I28" s="77">
        <f t="shared" ref="I28" si="9">G28*H28</f>
        <v>0</v>
      </c>
    </row>
    <row r="29" spans="1:9" ht="60" x14ac:dyDescent="0.25">
      <c r="A29" s="30"/>
      <c r="B29" s="30"/>
      <c r="C29" s="45">
        <v>10</v>
      </c>
      <c r="D29" s="48" t="s">
        <v>120</v>
      </c>
      <c r="E29" s="31" t="s">
        <v>35</v>
      </c>
      <c r="F29" s="31"/>
      <c r="G29" s="58">
        <v>2</v>
      </c>
      <c r="H29" s="29">
        <v>0</v>
      </c>
      <c r="I29" s="77">
        <f t="shared" ref="I29" si="10">G29*H29</f>
        <v>0</v>
      </c>
    </row>
    <row r="30" spans="1:9" ht="105" x14ac:dyDescent="0.25">
      <c r="A30" s="30"/>
      <c r="B30" s="30"/>
      <c r="C30" s="45">
        <v>11</v>
      </c>
      <c r="D30" s="48" t="s">
        <v>69</v>
      </c>
      <c r="E30" s="31" t="s">
        <v>35</v>
      </c>
      <c r="F30" s="31"/>
      <c r="G30" s="58">
        <v>50</v>
      </c>
      <c r="H30" s="29">
        <v>0</v>
      </c>
      <c r="I30" s="77">
        <f t="shared" si="3"/>
        <v>0</v>
      </c>
    </row>
    <row r="31" spans="1:9" ht="15.75" customHeight="1" x14ac:dyDescent="0.25">
      <c r="A31" s="41"/>
      <c r="B31" s="41"/>
      <c r="C31" s="59"/>
      <c r="D31" s="50" t="s">
        <v>221</v>
      </c>
      <c r="E31" s="36"/>
      <c r="F31" s="36"/>
      <c r="G31" s="51"/>
      <c r="H31" s="37"/>
      <c r="I31" s="78">
        <f>SUM(I20:I30)</f>
        <v>0</v>
      </c>
    </row>
    <row r="32" spans="1:9" ht="15.75" customHeight="1" x14ac:dyDescent="0.25">
      <c r="A32" s="38"/>
      <c r="B32" s="38"/>
      <c r="C32" s="60"/>
      <c r="D32" s="53"/>
      <c r="E32" s="39"/>
      <c r="F32" s="39"/>
      <c r="G32" s="54"/>
      <c r="H32" s="40"/>
      <c r="I32" s="79"/>
    </row>
    <row r="33" spans="1:9" ht="15.75" customHeight="1" x14ac:dyDescent="0.25">
      <c r="A33" s="34">
        <v>1</v>
      </c>
      <c r="B33" s="34">
        <v>4</v>
      </c>
      <c r="C33" s="34"/>
      <c r="D33" s="56" t="s">
        <v>210</v>
      </c>
      <c r="E33" s="32"/>
      <c r="F33" s="32"/>
      <c r="G33" s="57"/>
      <c r="H33" s="19"/>
      <c r="I33" s="80"/>
    </row>
    <row r="34" spans="1:9" ht="75" x14ac:dyDescent="0.25">
      <c r="A34" s="30"/>
      <c r="B34" s="30"/>
      <c r="C34" s="45">
        <v>1</v>
      </c>
      <c r="D34" s="48" t="s">
        <v>121</v>
      </c>
      <c r="E34" s="31" t="s">
        <v>35</v>
      </c>
      <c r="F34" s="31"/>
      <c r="G34" s="58">
        <v>2</v>
      </c>
      <c r="H34" s="29">
        <v>0</v>
      </c>
      <c r="I34" s="77">
        <f t="shared" ref="I34:I58" si="11">G34*H34</f>
        <v>0</v>
      </c>
    </row>
    <row r="35" spans="1:9" ht="75" x14ac:dyDescent="0.25">
      <c r="A35" s="30"/>
      <c r="B35" s="30"/>
      <c r="C35" s="45">
        <v>2</v>
      </c>
      <c r="D35" s="48" t="s">
        <v>122</v>
      </c>
      <c r="E35" s="31" t="s">
        <v>35</v>
      </c>
      <c r="F35" s="31"/>
      <c r="G35" s="58">
        <v>2</v>
      </c>
      <c r="H35" s="29">
        <v>0</v>
      </c>
      <c r="I35" s="77">
        <f t="shared" si="11"/>
        <v>0</v>
      </c>
    </row>
    <row r="36" spans="1:9" ht="60" x14ac:dyDescent="0.25">
      <c r="A36" s="30"/>
      <c r="B36" s="30"/>
      <c r="C36" s="45">
        <v>3</v>
      </c>
      <c r="D36" s="48" t="s">
        <v>123</v>
      </c>
      <c r="E36" s="31" t="s">
        <v>35</v>
      </c>
      <c r="F36" s="31"/>
      <c r="G36" s="58">
        <v>2</v>
      </c>
      <c r="H36" s="29">
        <v>0</v>
      </c>
      <c r="I36" s="77">
        <f t="shared" si="11"/>
        <v>0</v>
      </c>
    </row>
    <row r="37" spans="1:9" ht="60" x14ac:dyDescent="0.25">
      <c r="A37" s="30"/>
      <c r="B37" s="30"/>
      <c r="C37" s="45">
        <v>4</v>
      </c>
      <c r="D37" s="48" t="s">
        <v>124</v>
      </c>
      <c r="E37" s="31" t="s">
        <v>35</v>
      </c>
      <c r="F37" s="31"/>
      <c r="G37" s="58">
        <v>2</v>
      </c>
      <c r="H37" s="29">
        <v>0</v>
      </c>
      <c r="I37" s="77">
        <f t="shared" si="11"/>
        <v>0</v>
      </c>
    </row>
    <row r="38" spans="1:9" ht="60" x14ac:dyDescent="0.25">
      <c r="A38" s="30"/>
      <c r="B38" s="30"/>
      <c r="C38" s="45">
        <v>5</v>
      </c>
      <c r="D38" s="48" t="s">
        <v>125</v>
      </c>
      <c r="E38" s="31" t="s">
        <v>35</v>
      </c>
      <c r="F38" s="31"/>
      <c r="G38" s="58">
        <v>2</v>
      </c>
      <c r="H38" s="29">
        <v>0</v>
      </c>
      <c r="I38" s="77">
        <f t="shared" si="11"/>
        <v>0</v>
      </c>
    </row>
    <row r="39" spans="1:9" ht="60" x14ac:dyDescent="0.25">
      <c r="A39" s="30"/>
      <c r="B39" s="30"/>
      <c r="C39" s="45">
        <v>6</v>
      </c>
      <c r="D39" s="48" t="s">
        <v>126</v>
      </c>
      <c r="E39" s="31" t="s">
        <v>35</v>
      </c>
      <c r="F39" s="31"/>
      <c r="G39" s="58">
        <v>2</v>
      </c>
      <c r="H39" s="29">
        <v>0</v>
      </c>
      <c r="I39" s="77">
        <f t="shared" si="11"/>
        <v>0</v>
      </c>
    </row>
    <row r="40" spans="1:9" ht="60" x14ac:dyDescent="0.25">
      <c r="A40" s="30"/>
      <c r="B40" s="30"/>
      <c r="C40" s="45">
        <v>7</v>
      </c>
      <c r="D40" s="48" t="s">
        <v>127</v>
      </c>
      <c r="E40" s="31" t="s">
        <v>35</v>
      </c>
      <c r="F40" s="31"/>
      <c r="G40" s="58">
        <v>2</v>
      </c>
      <c r="H40" s="29">
        <v>0</v>
      </c>
      <c r="I40" s="77">
        <f t="shared" si="11"/>
        <v>0</v>
      </c>
    </row>
    <row r="41" spans="1:9" ht="60" x14ac:dyDescent="0.25">
      <c r="A41" s="30"/>
      <c r="B41" s="30"/>
      <c r="C41" s="45">
        <v>8</v>
      </c>
      <c r="D41" s="48" t="s">
        <v>128</v>
      </c>
      <c r="E41" s="31" t="s">
        <v>35</v>
      </c>
      <c r="F41" s="31"/>
      <c r="G41" s="58">
        <v>2</v>
      </c>
      <c r="H41" s="29">
        <v>0</v>
      </c>
      <c r="I41" s="77">
        <f t="shared" si="11"/>
        <v>0</v>
      </c>
    </row>
    <row r="42" spans="1:9" ht="60" x14ac:dyDescent="0.25">
      <c r="A42" s="30"/>
      <c r="B42" s="30"/>
      <c r="C42" s="45">
        <v>9</v>
      </c>
      <c r="D42" s="48" t="s">
        <v>129</v>
      </c>
      <c r="E42" s="31" t="s">
        <v>35</v>
      </c>
      <c r="F42" s="31"/>
      <c r="G42" s="58">
        <v>2</v>
      </c>
      <c r="H42" s="29">
        <v>0</v>
      </c>
      <c r="I42" s="77">
        <f t="shared" si="11"/>
        <v>0</v>
      </c>
    </row>
    <row r="43" spans="1:9" ht="60" x14ac:dyDescent="0.25">
      <c r="A43" s="30"/>
      <c r="B43" s="30"/>
      <c r="C43" s="45">
        <v>10</v>
      </c>
      <c r="D43" s="48" t="s">
        <v>130</v>
      </c>
      <c r="E43" s="31" t="s">
        <v>35</v>
      </c>
      <c r="F43" s="31"/>
      <c r="G43" s="58">
        <v>2</v>
      </c>
      <c r="H43" s="29">
        <v>0</v>
      </c>
      <c r="I43" s="77">
        <f t="shared" si="11"/>
        <v>0</v>
      </c>
    </row>
    <row r="44" spans="1:9" ht="45" x14ac:dyDescent="0.25">
      <c r="A44" s="30"/>
      <c r="B44" s="30"/>
      <c r="C44" s="45">
        <v>11</v>
      </c>
      <c r="D44" s="48" t="s">
        <v>51</v>
      </c>
      <c r="E44" s="31" t="s">
        <v>35</v>
      </c>
      <c r="F44" s="31"/>
      <c r="G44" s="58">
        <v>2</v>
      </c>
      <c r="H44" s="29">
        <v>0</v>
      </c>
      <c r="I44" s="77">
        <f t="shared" ref="I44" si="12">G44*H44</f>
        <v>0</v>
      </c>
    </row>
    <row r="45" spans="1:9" ht="60" x14ac:dyDescent="0.25">
      <c r="A45" s="30"/>
      <c r="B45" s="30"/>
      <c r="C45" s="45">
        <v>12</v>
      </c>
      <c r="D45" s="48" t="s">
        <v>131</v>
      </c>
      <c r="E45" s="31" t="s">
        <v>35</v>
      </c>
      <c r="F45" s="31"/>
      <c r="G45" s="58">
        <v>2</v>
      </c>
      <c r="H45" s="29">
        <v>0</v>
      </c>
      <c r="I45" s="77">
        <f t="shared" ref="I45" si="13">G45*H45</f>
        <v>0</v>
      </c>
    </row>
    <row r="46" spans="1:9" ht="60" x14ac:dyDescent="0.25">
      <c r="A46" s="30"/>
      <c r="B46" s="30"/>
      <c r="C46" s="45">
        <v>13</v>
      </c>
      <c r="D46" s="48" t="s">
        <v>132</v>
      </c>
      <c r="E46" s="31" t="s">
        <v>35</v>
      </c>
      <c r="F46" s="31"/>
      <c r="G46" s="58">
        <v>2</v>
      </c>
      <c r="H46" s="29">
        <v>0</v>
      </c>
      <c r="I46" s="77">
        <f t="shared" ref="I46" si="14">G46*H46</f>
        <v>0</v>
      </c>
    </row>
    <row r="47" spans="1:9" ht="60" x14ac:dyDescent="0.25">
      <c r="A47" s="30"/>
      <c r="B47" s="30"/>
      <c r="C47" s="45">
        <v>14</v>
      </c>
      <c r="D47" s="48" t="s">
        <v>168</v>
      </c>
      <c r="E47" s="31" t="s">
        <v>35</v>
      </c>
      <c r="F47" s="31"/>
      <c r="G47" s="58">
        <v>2</v>
      </c>
      <c r="H47" s="29">
        <v>0</v>
      </c>
      <c r="I47" s="77">
        <f t="shared" ref="I47" si="15">G47*H47</f>
        <v>0</v>
      </c>
    </row>
    <row r="48" spans="1:9" ht="60" x14ac:dyDescent="0.25">
      <c r="A48" s="30"/>
      <c r="B48" s="30"/>
      <c r="C48" s="45">
        <v>15</v>
      </c>
      <c r="D48" s="48" t="s">
        <v>169</v>
      </c>
      <c r="E48" s="31" t="s">
        <v>35</v>
      </c>
      <c r="F48" s="31"/>
      <c r="G48" s="58">
        <v>2</v>
      </c>
      <c r="H48" s="29">
        <v>0</v>
      </c>
      <c r="I48" s="77">
        <f t="shared" ref="I48" si="16">G48*H48</f>
        <v>0</v>
      </c>
    </row>
    <row r="49" spans="1:9" ht="60" x14ac:dyDescent="0.25">
      <c r="A49" s="30"/>
      <c r="B49" s="30"/>
      <c r="C49" s="45">
        <v>16</v>
      </c>
      <c r="D49" s="48" t="s">
        <v>170</v>
      </c>
      <c r="E49" s="31" t="s">
        <v>35</v>
      </c>
      <c r="F49" s="31"/>
      <c r="G49" s="58">
        <v>2</v>
      </c>
      <c r="H49" s="29">
        <v>0</v>
      </c>
      <c r="I49" s="77">
        <f t="shared" ref="I49" si="17">G49*H49</f>
        <v>0</v>
      </c>
    </row>
    <row r="50" spans="1:9" ht="60" x14ac:dyDescent="0.25">
      <c r="A50" s="30"/>
      <c r="B50" s="30"/>
      <c r="C50" s="45">
        <v>17</v>
      </c>
      <c r="D50" s="48" t="s">
        <v>171</v>
      </c>
      <c r="E50" s="31" t="s">
        <v>35</v>
      </c>
      <c r="F50" s="31"/>
      <c r="G50" s="58">
        <v>2</v>
      </c>
      <c r="H50" s="29">
        <v>0</v>
      </c>
      <c r="I50" s="77">
        <f t="shared" ref="I50" si="18">G50*H50</f>
        <v>0</v>
      </c>
    </row>
    <row r="51" spans="1:9" ht="75" x14ac:dyDescent="0.25">
      <c r="A51" s="30"/>
      <c r="B51" s="30"/>
      <c r="C51" s="45">
        <v>18</v>
      </c>
      <c r="D51" s="48" t="s">
        <v>133</v>
      </c>
      <c r="E51" s="31" t="s">
        <v>35</v>
      </c>
      <c r="F51" s="31"/>
      <c r="G51" s="58">
        <v>2</v>
      </c>
      <c r="H51" s="29">
        <v>0</v>
      </c>
      <c r="I51" s="77">
        <f t="shared" ref="I51" si="19">G51*H51</f>
        <v>0</v>
      </c>
    </row>
    <row r="52" spans="1:9" ht="75" x14ac:dyDescent="0.25">
      <c r="A52" s="30"/>
      <c r="B52" s="30"/>
      <c r="C52" s="45">
        <v>19</v>
      </c>
      <c r="D52" s="48" t="s">
        <v>104</v>
      </c>
      <c r="E52" s="31" t="s">
        <v>26</v>
      </c>
      <c r="F52" s="31"/>
      <c r="G52" s="58">
        <v>50</v>
      </c>
      <c r="H52" s="29">
        <v>0</v>
      </c>
      <c r="I52" s="77">
        <f>G52*H52</f>
        <v>0</v>
      </c>
    </row>
    <row r="53" spans="1:9" ht="75" x14ac:dyDescent="0.25">
      <c r="A53" s="30"/>
      <c r="B53" s="30"/>
      <c r="C53" s="45">
        <v>20</v>
      </c>
      <c r="D53" s="48" t="s">
        <v>179</v>
      </c>
      <c r="E53" s="31" t="s">
        <v>26</v>
      </c>
      <c r="F53" s="31"/>
      <c r="G53" s="58">
        <v>50</v>
      </c>
      <c r="H53" s="29">
        <v>0</v>
      </c>
      <c r="I53" s="77">
        <f>G53*H53</f>
        <v>0</v>
      </c>
    </row>
    <row r="54" spans="1:9" ht="30" x14ac:dyDescent="0.25">
      <c r="A54" s="30"/>
      <c r="B54" s="30"/>
      <c r="C54" s="45">
        <v>21</v>
      </c>
      <c r="D54" s="48" t="s">
        <v>106</v>
      </c>
      <c r="E54" s="31" t="s">
        <v>35</v>
      </c>
      <c r="F54" s="31"/>
      <c r="G54" s="58">
        <v>10</v>
      </c>
      <c r="H54" s="29">
        <v>0</v>
      </c>
      <c r="I54" s="77">
        <f>G54*H54</f>
        <v>0</v>
      </c>
    </row>
    <row r="55" spans="1:9" ht="60" x14ac:dyDescent="0.25">
      <c r="A55" s="30"/>
      <c r="B55" s="30"/>
      <c r="C55" s="45">
        <v>22</v>
      </c>
      <c r="D55" s="48" t="s">
        <v>135</v>
      </c>
      <c r="E55" s="31" t="s">
        <v>35</v>
      </c>
      <c r="F55" s="31"/>
      <c r="G55" s="58">
        <v>5</v>
      </c>
      <c r="H55" s="29">
        <v>0</v>
      </c>
      <c r="I55" s="77">
        <f t="shared" ref="I55" si="20">G55*H55</f>
        <v>0</v>
      </c>
    </row>
    <row r="56" spans="1:9" ht="60" x14ac:dyDescent="0.25">
      <c r="A56" s="30"/>
      <c r="B56" s="30"/>
      <c r="C56" s="45">
        <v>23</v>
      </c>
      <c r="D56" s="48" t="s">
        <v>136</v>
      </c>
      <c r="E56" s="31" t="s">
        <v>35</v>
      </c>
      <c r="F56" s="31"/>
      <c r="G56" s="58">
        <v>5</v>
      </c>
      <c r="H56" s="29">
        <v>0</v>
      </c>
      <c r="I56" s="77">
        <v>0</v>
      </c>
    </row>
    <row r="57" spans="1:9" ht="60" x14ac:dyDescent="0.25">
      <c r="A57" s="30"/>
      <c r="B57" s="170"/>
      <c r="C57" s="45">
        <v>24</v>
      </c>
      <c r="D57" s="48" t="s">
        <v>137</v>
      </c>
      <c r="E57" s="31" t="s">
        <v>35</v>
      </c>
      <c r="F57" s="31"/>
      <c r="G57" s="58">
        <v>2</v>
      </c>
      <c r="H57" s="29">
        <v>0</v>
      </c>
      <c r="I57" s="77">
        <f t="shared" si="11"/>
        <v>0</v>
      </c>
    </row>
    <row r="58" spans="1:9" ht="75" x14ac:dyDescent="0.25">
      <c r="A58" s="30"/>
      <c r="B58" s="170"/>
      <c r="C58" s="45">
        <v>25</v>
      </c>
      <c r="D58" s="48" t="s">
        <v>138</v>
      </c>
      <c r="E58" s="31" t="s">
        <v>35</v>
      </c>
      <c r="F58" s="31"/>
      <c r="G58" s="58">
        <v>2</v>
      </c>
      <c r="H58" s="29">
        <v>0</v>
      </c>
      <c r="I58" s="77">
        <f t="shared" si="11"/>
        <v>0</v>
      </c>
    </row>
    <row r="59" spans="1:9" ht="15.75" x14ac:dyDescent="0.25">
      <c r="A59" s="35"/>
      <c r="B59" s="35"/>
      <c r="C59" s="49"/>
      <c r="D59" s="50" t="s">
        <v>221</v>
      </c>
      <c r="E59" s="36"/>
      <c r="F59" s="36"/>
      <c r="G59" s="51"/>
      <c r="H59" s="27"/>
      <c r="I59" s="78">
        <f>SUM(I34:I58)</f>
        <v>0</v>
      </c>
    </row>
    <row r="60" spans="1:9" ht="15.75" x14ac:dyDescent="0.25">
      <c r="A60" s="38"/>
      <c r="B60" s="38"/>
      <c r="C60" s="52"/>
      <c r="D60" s="106"/>
      <c r="E60" s="39"/>
      <c r="F60" s="39"/>
      <c r="G60" s="54"/>
      <c r="H60" s="43"/>
      <c r="I60" s="79"/>
    </row>
    <row r="61" spans="1:9" ht="15.75" customHeight="1" x14ac:dyDescent="0.25">
      <c r="A61" s="34">
        <v>1</v>
      </c>
      <c r="B61" s="34">
        <v>5</v>
      </c>
      <c r="C61" s="34"/>
      <c r="D61" s="56" t="s">
        <v>211</v>
      </c>
      <c r="E61" s="32"/>
      <c r="F61" s="32"/>
      <c r="G61" s="57"/>
      <c r="H61" s="19"/>
      <c r="I61" s="80"/>
    </row>
    <row r="62" spans="1:9" ht="45" x14ac:dyDescent="0.25">
      <c r="A62" s="30"/>
      <c r="B62" s="30"/>
      <c r="C62" s="45">
        <v>1</v>
      </c>
      <c r="D62" s="48" t="s">
        <v>49</v>
      </c>
      <c r="E62" s="31" t="s">
        <v>50</v>
      </c>
      <c r="F62" s="31"/>
      <c r="G62" s="58">
        <v>25</v>
      </c>
      <c r="H62" s="29">
        <v>0</v>
      </c>
      <c r="I62" s="77">
        <f>G62*H62</f>
        <v>0</v>
      </c>
    </row>
    <row r="63" spans="1:9" ht="15.75" customHeight="1" x14ac:dyDescent="0.25">
      <c r="A63" s="35"/>
      <c r="B63" s="35"/>
      <c r="C63" s="49"/>
      <c r="D63" s="50" t="s">
        <v>221</v>
      </c>
      <c r="E63" s="36"/>
      <c r="F63" s="36"/>
      <c r="G63" s="51"/>
      <c r="H63" s="37"/>
      <c r="I63" s="78">
        <f>SUM(I62:I62)</f>
        <v>0</v>
      </c>
    </row>
    <row r="64" spans="1:9" ht="15.75" customHeight="1" x14ac:dyDescent="0.25">
      <c r="A64" s="38"/>
      <c r="B64" s="38"/>
      <c r="C64" s="52"/>
      <c r="D64" s="105"/>
      <c r="E64" s="39"/>
      <c r="F64" s="39"/>
      <c r="G64" s="54"/>
      <c r="H64" s="40"/>
      <c r="I64" s="79"/>
    </row>
    <row r="65" spans="1:9" ht="15.75" customHeight="1" x14ac:dyDescent="0.25">
      <c r="A65" s="33">
        <v>1</v>
      </c>
      <c r="B65" s="33">
        <v>6</v>
      </c>
      <c r="C65" s="55"/>
      <c r="D65" s="56" t="s">
        <v>212</v>
      </c>
      <c r="E65" s="32"/>
      <c r="F65" s="32"/>
      <c r="G65" s="57"/>
      <c r="H65" s="19"/>
      <c r="I65" s="80"/>
    </row>
    <row r="66" spans="1:9" ht="30" x14ac:dyDescent="0.25">
      <c r="A66" s="30"/>
      <c r="B66" s="30"/>
      <c r="C66" s="45">
        <v>1</v>
      </c>
      <c r="D66" s="48" t="s">
        <v>107</v>
      </c>
      <c r="E66" s="31" t="s">
        <v>35</v>
      </c>
      <c r="F66" s="31"/>
      <c r="G66" s="58">
        <v>10</v>
      </c>
      <c r="H66" s="29">
        <v>0</v>
      </c>
      <c r="I66" s="77">
        <f t="shared" ref="I66:I71" si="21">G66*H66</f>
        <v>0</v>
      </c>
    </row>
    <row r="67" spans="1:9" ht="30" x14ac:dyDescent="0.25">
      <c r="A67" s="30"/>
      <c r="B67" s="30"/>
      <c r="C67" s="45">
        <v>2</v>
      </c>
      <c r="D67" s="48" t="s">
        <v>108</v>
      </c>
      <c r="E67" s="31" t="s">
        <v>35</v>
      </c>
      <c r="F67" s="31"/>
      <c r="G67" s="58">
        <v>10</v>
      </c>
      <c r="H67" s="29">
        <v>0</v>
      </c>
      <c r="I67" s="77">
        <f t="shared" si="21"/>
        <v>0</v>
      </c>
    </row>
    <row r="68" spans="1:9" ht="30" x14ac:dyDescent="0.25">
      <c r="A68" s="30"/>
      <c r="B68" s="30"/>
      <c r="C68" s="45">
        <v>3</v>
      </c>
      <c r="D68" s="48" t="s">
        <v>109</v>
      </c>
      <c r="E68" s="31" t="s">
        <v>35</v>
      </c>
      <c r="F68" s="31"/>
      <c r="G68" s="58">
        <v>10</v>
      </c>
      <c r="H68" s="29">
        <v>0</v>
      </c>
      <c r="I68" s="77">
        <f t="shared" si="21"/>
        <v>0</v>
      </c>
    </row>
    <row r="69" spans="1:9" ht="30" x14ac:dyDescent="0.25">
      <c r="A69" s="30"/>
      <c r="B69" s="30"/>
      <c r="C69" s="45">
        <v>4</v>
      </c>
      <c r="D69" s="48" t="s">
        <v>110</v>
      </c>
      <c r="E69" s="31" t="s">
        <v>35</v>
      </c>
      <c r="F69" s="31"/>
      <c r="G69" s="58">
        <v>10</v>
      </c>
      <c r="H69" s="29">
        <v>0</v>
      </c>
      <c r="I69" s="77">
        <f t="shared" si="21"/>
        <v>0</v>
      </c>
    </row>
    <row r="70" spans="1:9" ht="30" x14ac:dyDescent="0.25">
      <c r="A70" s="30"/>
      <c r="B70" s="30"/>
      <c r="C70" s="45">
        <v>5</v>
      </c>
      <c r="D70" s="48" t="s">
        <v>111</v>
      </c>
      <c r="E70" s="31" t="s">
        <v>35</v>
      </c>
      <c r="F70" s="31"/>
      <c r="G70" s="58">
        <v>10</v>
      </c>
      <c r="H70" s="29">
        <v>0</v>
      </c>
      <c r="I70" s="77">
        <f t="shared" si="21"/>
        <v>0</v>
      </c>
    </row>
    <row r="71" spans="1:9" ht="30" x14ac:dyDescent="0.25">
      <c r="A71" s="30"/>
      <c r="B71" s="30"/>
      <c r="C71" s="45">
        <v>6</v>
      </c>
      <c r="D71" s="48" t="s">
        <v>178</v>
      </c>
      <c r="E71" s="31" t="s">
        <v>35</v>
      </c>
      <c r="F71" s="31"/>
      <c r="G71" s="58">
        <v>10</v>
      </c>
      <c r="H71" s="29">
        <v>0</v>
      </c>
      <c r="I71" s="77">
        <f t="shared" si="21"/>
        <v>0</v>
      </c>
    </row>
    <row r="72" spans="1:9" ht="15.75" x14ac:dyDescent="0.25">
      <c r="D72" s="50" t="s">
        <v>221</v>
      </c>
      <c r="I72" s="78">
        <f>SUM(I66:I71)</f>
        <v>0</v>
      </c>
    </row>
    <row r="73" spans="1:9" x14ac:dyDescent="0.25">
      <c r="A73" s="268"/>
      <c r="B73" s="268"/>
      <c r="C73" s="268"/>
      <c r="D73" s="268"/>
      <c r="E73" s="268"/>
      <c r="F73" s="268"/>
      <c r="G73" s="268"/>
      <c r="H73" s="268"/>
      <c r="I73" s="268"/>
    </row>
    <row r="74" spans="1:9" ht="15" customHeight="1" x14ac:dyDescent="0.25">
      <c r="A74" s="261" t="s">
        <v>27</v>
      </c>
      <c r="B74" s="261"/>
      <c r="C74" s="261"/>
      <c r="D74" s="261"/>
    </row>
    <row r="75" spans="1:9" x14ac:dyDescent="0.25">
      <c r="A75" s="262" t="s">
        <v>28</v>
      </c>
      <c r="B75" s="262"/>
      <c r="C75" s="262"/>
      <c r="D75" s="262"/>
    </row>
    <row r="76" spans="1:9" x14ac:dyDescent="0.25">
      <c r="A76" s="263" t="s">
        <v>29</v>
      </c>
      <c r="B76" s="263"/>
      <c r="C76" s="263"/>
      <c r="D76" s="263"/>
    </row>
    <row r="77" spans="1:9" x14ac:dyDescent="0.25">
      <c r="A77" s="264" t="s">
        <v>30</v>
      </c>
      <c r="B77" s="264"/>
      <c r="C77" s="264"/>
      <c r="D77" s="264"/>
    </row>
    <row r="78" spans="1:9" x14ac:dyDescent="0.25">
      <c r="A78" s="28"/>
      <c r="B78" s="28"/>
      <c r="C78" s="28"/>
      <c r="D78" s="28"/>
    </row>
  </sheetData>
  <sheetProtection password="E94D" sheet="1" objects="1" scenarios="1"/>
  <mergeCells count="6">
    <mergeCell ref="A77:D77"/>
    <mergeCell ref="A1:I1"/>
    <mergeCell ref="A73:I73"/>
    <mergeCell ref="A74:D74"/>
    <mergeCell ref="A75:D75"/>
    <mergeCell ref="A76:D76"/>
  </mergeCells>
  <pageMargins left="0.70866141732283472" right="0.70866141732283472" top="0.94488188976377963" bottom="0.74803149606299213" header="0.31496062992125984" footer="0.31496062992125984"/>
  <pageSetup paperSize="9" scale="69" fitToHeight="0" orientation="portrait" r:id="rId1"/>
  <headerFooter>
    <oddHeader>&amp;LRebild Kommune
&amp;"-,Bold"&amp;12&amp;K00B0F0TILBUDSLISTE DRIFT OG VEDLIGEHOLD VEJBELYSNING&amp;"-,Regular"&amp;11&amp;K01+000
&amp;C&amp;K000000Drift- og vedligeholdelse af vejbelysning 2017-2021&amp;R&amp;G</oddHeader>
    <oddFooter>&amp;L02-05-2017&amp;R&amp;P/&amp;N</oddFooter>
  </headerFooter>
  <rowBreaks count="4" manualBreakCount="4">
    <brk id="18" max="16383" man="1"/>
    <brk id="32" max="16383" man="1"/>
    <brk id="47" max="16383" man="1"/>
    <brk id="60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view="pageBreakPreview" topLeftCell="A52" zoomScale="70" zoomScaleNormal="100" zoomScaleSheetLayoutView="70" workbookViewId="0">
      <selection activeCell="H65" sqref="H65"/>
    </sheetView>
  </sheetViews>
  <sheetFormatPr defaultRowHeight="15" x14ac:dyDescent="0.25"/>
  <cols>
    <col min="1" max="1" width="4" bestFit="1" customWidth="1"/>
    <col min="2" max="2" width="4.140625" bestFit="1" customWidth="1"/>
    <col min="3" max="3" width="4" bestFit="1" customWidth="1"/>
    <col min="4" max="4" width="62.28515625" customWidth="1"/>
    <col min="5" max="5" width="7" bestFit="1" customWidth="1"/>
    <col min="6" max="6" width="6.140625" customWidth="1"/>
    <col min="7" max="7" width="8.7109375" bestFit="1" customWidth="1"/>
    <col min="8" max="8" width="14.7109375" bestFit="1" customWidth="1"/>
    <col min="9" max="9" width="17.5703125" customWidth="1"/>
    <col min="10" max="10" width="10.140625" customWidth="1"/>
  </cols>
  <sheetData>
    <row r="1" spans="1:9" ht="18" customHeight="1" x14ac:dyDescent="0.25">
      <c r="A1" s="265" t="s">
        <v>39</v>
      </c>
      <c r="B1" s="266"/>
      <c r="C1" s="266"/>
      <c r="D1" s="266"/>
      <c r="E1" s="266"/>
      <c r="F1" s="266"/>
      <c r="G1" s="266"/>
      <c r="H1" s="266"/>
      <c r="I1" s="267"/>
    </row>
    <row r="2" spans="1:9" ht="30.75" thickBot="1" x14ac:dyDescent="0.3">
      <c r="A2" s="96" t="s">
        <v>19</v>
      </c>
      <c r="B2" s="97" t="s">
        <v>20</v>
      </c>
      <c r="C2" s="98" t="s">
        <v>21</v>
      </c>
      <c r="D2" s="99" t="s">
        <v>2</v>
      </c>
      <c r="E2" s="100" t="s">
        <v>22</v>
      </c>
      <c r="F2" s="101"/>
      <c r="G2" s="102" t="s">
        <v>31</v>
      </c>
      <c r="H2" s="103" t="s">
        <v>23</v>
      </c>
      <c r="I2" s="104" t="s">
        <v>24</v>
      </c>
    </row>
    <row r="3" spans="1:9" ht="15.75" customHeight="1" x14ac:dyDescent="0.25">
      <c r="A3" s="89">
        <v>1</v>
      </c>
      <c r="B3" s="89">
        <v>1</v>
      </c>
      <c r="C3" s="90"/>
      <c r="D3" s="91" t="s">
        <v>207</v>
      </c>
      <c r="E3" s="92"/>
      <c r="F3" s="92"/>
      <c r="G3" s="93"/>
      <c r="H3" s="94"/>
      <c r="I3" s="95"/>
    </row>
    <row r="4" spans="1:9" s="188" customFormat="1" ht="30" x14ac:dyDescent="0.25">
      <c r="A4" s="30"/>
      <c r="B4" s="30"/>
      <c r="C4" s="45">
        <v>1</v>
      </c>
      <c r="D4" s="46" t="s">
        <v>213</v>
      </c>
      <c r="E4" s="31" t="s">
        <v>25</v>
      </c>
      <c r="F4" s="31"/>
      <c r="G4" s="47">
        <v>1</v>
      </c>
      <c r="H4" s="29">
        <v>0</v>
      </c>
      <c r="I4" s="77">
        <f t="shared" ref="I4" si="0">G4*H4</f>
        <v>0</v>
      </c>
    </row>
    <row r="5" spans="1:9" ht="30" x14ac:dyDescent="0.25">
      <c r="A5" s="30"/>
      <c r="B5" s="30"/>
      <c r="C5" s="45">
        <v>2</v>
      </c>
      <c r="D5" s="46" t="s">
        <v>139</v>
      </c>
      <c r="E5" s="31" t="s">
        <v>25</v>
      </c>
      <c r="F5" s="31"/>
      <c r="G5" s="47">
        <v>1</v>
      </c>
      <c r="H5" s="29">
        <v>0</v>
      </c>
      <c r="I5" s="77">
        <f t="shared" ref="I5:I9" si="1">G5*H5</f>
        <v>0</v>
      </c>
    </row>
    <row r="6" spans="1:9" ht="30" x14ac:dyDescent="0.25">
      <c r="A6" s="30"/>
      <c r="B6" s="30"/>
      <c r="C6" s="45">
        <v>3</v>
      </c>
      <c r="D6" s="46" t="s">
        <v>140</v>
      </c>
      <c r="E6" s="31" t="s">
        <v>25</v>
      </c>
      <c r="F6" s="31"/>
      <c r="G6" s="47">
        <v>1</v>
      </c>
      <c r="H6" s="29">
        <v>0</v>
      </c>
      <c r="I6" s="77">
        <f t="shared" si="1"/>
        <v>0</v>
      </c>
    </row>
    <row r="7" spans="1:9" ht="30" x14ac:dyDescent="0.25">
      <c r="A7" s="30"/>
      <c r="B7" s="30"/>
      <c r="C7" s="45">
        <v>4</v>
      </c>
      <c r="D7" s="46" t="s">
        <v>141</v>
      </c>
      <c r="E7" s="31" t="s">
        <v>25</v>
      </c>
      <c r="F7" s="31"/>
      <c r="G7" s="47">
        <v>1</v>
      </c>
      <c r="H7" s="29">
        <v>0</v>
      </c>
      <c r="I7" s="77">
        <f t="shared" si="1"/>
        <v>0</v>
      </c>
    </row>
    <row r="8" spans="1:9" ht="30" x14ac:dyDescent="0.25">
      <c r="A8" s="30"/>
      <c r="B8" s="30"/>
      <c r="C8" s="45">
        <v>5</v>
      </c>
      <c r="D8" s="46" t="s">
        <v>142</v>
      </c>
      <c r="E8" s="31" t="s">
        <v>25</v>
      </c>
      <c r="F8" s="31"/>
      <c r="G8" s="47">
        <v>1</v>
      </c>
      <c r="H8" s="29">
        <v>0</v>
      </c>
      <c r="I8" s="77">
        <f t="shared" si="1"/>
        <v>0</v>
      </c>
    </row>
    <row r="9" spans="1:9" ht="30" x14ac:dyDescent="0.25">
      <c r="A9" s="30"/>
      <c r="B9" s="30"/>
      <c r="C9" s="45">
        <v>6</v>
      </c>
      <c r="D9" s="46" t="s">
        <v>193</v>
      </c>
      <c r="E9" s="31" t="s">
        <v>25</v>
      </c>
      <c r="F9" s="31"/>
      <c r="G9" s="47">
        <v>1</v>
      </c>
      <c r="H9" s="29">
        <v>0</v>
      </c>
      <c r="I9" s="77">
        <f t="shared" si="1"/>
        <v>0</v>
      </c>
    </row>
    <row r="10" spans="1:9" ht="15.75" customHeight="1" x14ac:dyDescent="0.25">
      <c r="A10" s="35"/>
      <c r="B10" s="35"/>
      <c r="C10" s="49"/>
      <c r="D10" s="50" t="s">
        <v>220</v>
      </c>
      <c r="E10" s="36"/>
      <c r="F10" s="36"/>
      <c r="G10" s="51"/>
      <c r="H10" s="37"/>
      <c r="I10" s="78">
        <f>SUM(I4:I9)</f>
        <v>0</v>
      </c>
    </row>
    <row r="11" spans="1:9" ht="15.75" customHeight="1" x14ac:dyDescent="0.25">
      <c r="A11" s="38"/>
      <c r="B11" s="38"/>
      <c r="C11" s="52"/>
      <c r="D11" s="105"/>
      <c r="E11" s="39"/>
      <c r="F11" s="39"/>
      <c r="G11" s="54"/>
      <c r="H11" s="40"/>
      <c r="I11" s="79"/>
    </row>
    <row r="12" spans="1:9" ht="15.75" customHeight="1" x14ac:dyDescent="0.25">
      <c r="A12" s="33">
        <v>1</v>
      </c>
      <c r="B12" s="33">
        <v>2</v>
      </c>
      <c r="C12" s="55"/>
      <c r="D12" s="56" t="s">
        <v>208</v>
      </c>
      <c r="E12" s="32"/>
      <c r="F12" s="32"/>
      <c r="G12" s="57"/>
      <c r="H12" s="19"/>
      <c r="I12" s="80"/>
    </row>
    <row r="13" spans="1:9" ht="105.75" customHeight="1" x14ac:dyDescent="0.25">
      <c r="A13" s="30"/>
      <c r="B13" s="30"/>
      <c r="C13" s="45">
        <v>1</v>
      </c>
      <c r="D13" s="48" t="s">
        <v>173</v>
      </c>
      <c r="E13" s="31" t="s">
        <v>26</v>
      </c>
      <c r="F13" s="31"/>
      <c r="G13" s="47">
        <v>50</v>
      </c>
      <c r="H13" s="29">
        <v>0</v>
      </c>
      <c r="I13" s="77">
        <f>G13*H13</f>
        <v>0</v>
      </c>
    </row>
    <row r="14" spans="1:9" ht="30" x14ac:dyDescent="0.25">
      <c r="A14" s="30"/>
      <c r="B14" s="30"/>
      <c r="C14" s="45">
        <v>2</v>
      </c>
      <c r="D14" s="48" t="s">
        <v>90</v>
      </c>
      <c r="E14" s="31" t="s">
        <v>26</v>
      </c>
      <c r="F14" s="31"/>
      <c r="G14" s="47">
        <v>25</v>
      </c>
      <c r="H14" s="29">
        <v>0</v>
      </c>
      <c r="I14" s="77">
        <f t="shared" ref="I14:I16" si="2">G14*H14</f>
        <v>0</v>
      </c>
    </row>
    <row r="15" spans="1:9" ht="30" x14ac:dyDescent="0.25">
      <c r="A15" s="30"/>
      <c r="B15" s="30"/>
      <c r="C15" s="45">
        <v>3</v>
      </c>
      <c r="D15" s="48" t="s">
        <v>102</v>
      </c>
      <c r="E15" s="31" t="s">
        <v>26</v>
      </c>
      <c r="F15" s="31"/>
      <c r="G15" s="47">
        <v>25</v>
      </c>
      <c r="H15" s="29">
        <v>0</v>
      </c>
      <c r="I15" s="77">
        <f t="shared" si="2"/>
        <v>0</v>
      </c>
    </row>
    <row r="16" spans="1:9" ht="73.5" customHeight="1" x14ac:dyDescent="0.25">
      <c r="A16" s="30"/>
      <c r="B16" s="30"/>
      <c r="C16" s="45">
        <v>4</v>
      </c>
      <c r="D16" s="48" t="s">
        <v>176</v>
      </c>
      <c r="E16" s="31" t="s">
        <v>35</v>
      </c>
      <c r="F16" s="31"/>
      <c r="G16" s="47">
        <v>2</v>
      </c>
      <c r="H16" s="29">
        <v>0</v>
      </c>
      <c r="I16" s="77">
        <f t="shared" si="2"/>
        <v>0</v>
      </c>
    </row>
    <row r="17" spans="1:9" ht="15.75" customHeight="1" x14ac:dyDescent="0.25">
      <c r="A17" s="35"/>
      <c r="B17" s="35"/>
      <c r="C17" s="49"/>
      <c r="D17" s="50" t="s">
        <v>220</v>
      </c>
      <c r="E17" s="36"/>
      <c r="F17" s="36"/>
      <c r="G17" s="51"/>
      <c r="H17" s="37"/>
      <c r="I17" s="78">
        <f>SUM(I13:I16)</f>
        <v>0</v>
      </c>
    </row>
    <row r="18" spans="1:9" ht="15.75" customHeight="1" x14ac:dyDescent="0.25">
      <c r="A18" s="38"/>
      <c r="B18" s="38"/>
      <c r="C18" s="60"/>
      <c r="D18" s="105"/>
      <c r="E18" s="39"/>
      <c r="F18" s="39"/>
      <c r="G18" s="54"/>
      <c r="H18" s="40"/>
      <c r="I18" s="79"/>
    </row>
    <row r="19" spans="1:9" ht="15.75" customHeight="1" x14ac:dyDescent="0.25">
      <c r="A19" s="34">
        <v>1</v>
      </c>
      <c r="B19" s="34">
        <v>3</v>
      </c>
      <c r="C19" s="34"/>
      <c r="D19" s="56" t="s">
        <v>209</v>
      </c>
      <c r="E19" s="32"/>
      <c r="F19" s="32"/>
      <c r="G19" s="57"/>
      <c r="H19" s="19"/>
      <c r="I19" s="80"/>
    </row>
    <row r="20" spans="1:9" ht="60" x14ac:dyDescent="0.25">
      <c r="A20" s="30"/>
      <c r="B20" s="30"/>
      <c r="C20" s="45">
        <v>1</v>
      </c>
      <c r="D20" s="48" t="s">
        <v>194</v>
      </c>
      <c r="E20" s="31" t="s">
        <v>35</v>
      </c>
      <c r="F20" s="31"/>
      <c r="G20" s="58">
        <v>2</v>
      </c>
      <c r="H20" s="29">
        <v>0</v>
      </c>
      <c r="I20" s="77">
        <f t="shared" ref="I20:I23" si="3">G20*H20</f>
        <v>0</v>
      </c>
    </row>
    <row r="21" spans="1:9" ht="60" x14ac:dyDescent="0.25">
      <c r="A21" s="30"/>
      <c r="B21" s="30"/>
      <c r="C21" s="45">
        <v>2</v>
      </c>
      <c r="D21" s="48" t="s">
        <v>195</v>
      </c>
      <c r="E21" s="31" t="s">
        <v>35</v>
      </c>
      <c r="F21" s="31"/>
      <c r="G21" s="58">
        <v>2</v>
      </c>
      <c r="H21" s="29">
        <v>0</v>
      </c>
      <c r="I21" s="77">
        <f t="shared" si="3"/>
        <v>0</v>
      </c>
    </row>
    <row r="22" spans="1:9" ht="60" x14ac:dyDescent="0.25">
      <c r="A22" s="30"/>
      <c r="B22" s="30"/>
      <c r="C22" s="45">
        <v>3</v>
      </c>
      <c r="D22" s="48" t="s">
        <v>143</v>
      </c>
      <c r="E22" s="31" t="s">
        <v>35</v>
      </c>
      <c r="F22" s="31"/>
      <c r="G22" s="58">
        <v>2</v>
      </c>
      <c r="H22" s="29">
        <v>0</v>
      </c>
      <c r="I22" s="77">
        <f t="shared" ref="I22" si="4">G22*H22</f>
        <v>0</v>
      </c>
    </row>
    <row r="23" spans="1:9" ht="105" x14ac:dyDescent="0.25">
      <c r="A23" s="30"/>
      <c r="B23" s="30"/>
      <c r="C23" s="45">
        <v>4</v>
      </c>
      <c r="D23" s="48" t="s">
        <v>69</v>
      </c>
      <c r="E23" s="31" t="s">
        <v>35</v>
      </c>
      <c r="F23" s="31"/>
      <c r="G23" s="58">
        <v>25</v>
      </c>
      <c r="H23" s="29">
        <v>0</v>
      </c>
      <c r="I23" s="77">
        <f t="shared" si="3"/>
        <v>0</v>
      </c>
    </row>
    <row r="24" spans="1:9" ht="15.75" customHeight="1" x14ac:dyDescent="0.25">
      <c r="A24" s="41"/>
      <c r="B24" s="41"/>
      <c r="C24" s="59"/>
      <c r="D24" s="50" t="s">
        <v>221</v>
      </c>
      <c r="E24" s="36"/>
      <c r="F24" s="36"/>
      <c r="G24" s="51"/>
      <c r="H24" s="37"/>
      <c r="I24" s="78">
        <f>SUM(I20:I23)</f>
        <v>0</v>
      </c>
    </row>
    <row r="25" spans="1:9" ht="15.75" customHeight="1" x14ac:dyDescent="0.25">
      <c r="A25" s="38"/>
      <c r="B25" s="38"/>
      <c r="C25" s="60"/>
      <c r="D25" s="53"/>
      <c r="E25" s="39"/>
      <c r="F25" s="39"/>
      <c r="G25" s="54"/>
      <c r="H25" s="40"/>
      <c r="I25" s="79"/>
    </row>
    <row r="26" spans="1:9" ht="15.75" customHeight="1" x14ac:dyDescent="0.25">
      <c r="A26" s="34">
        <v>1</v>
      </c>
      <c r="B26" s="34">
        <v>4</v>
      </c>
      <c r="C26" s="34"/>
      <c r="D26" s="56" t="s">
        <v>210</v>
      </c>
      <c r="E26" s="32"/>
      <c r="F26" s="32"/>
      <c r="G26" s="57"/>
      <c r="H26" s="19"/>
      <c r="I26" s="80"/>
    </row>
    <row r="27" spans="1:9" ht="75" x14ac:dyDescent="0.25">
      <c r="A27" s="30"/>
      <c r="B27" s="30"/>
      <c r="C27" s="45">
        <v>1</v>
      </c>
      <c r="D27" s="48" t="s">
        <v>144</v>
      </c>
      <c r="E27" s="31" t="s">
        <v>35</v>
      </c>
      <c r="F27" s="31"/>
      <c r="G27" s="58">
        <v>2</v>
      </c>
      <c r="H27" s="29">
        <v>0</v>
      </c>
      <c r="I27" s="77">
        <f t="shared" ref="I27:I53" si="5">G27*H27</f>
        <v>0</v>
      </c>
    </row>
    <row r="28" spans="1:9" ht="75" x14ac:dyDescent="0.25">
      <c r="A28" s="30"/>
      <c r="B28" s="30"/>
      <c r="C28" s="45">
        <v>2</v>
      </c>
      <c r="D28" s="48" t="s">
        <v>145</v>
      </c>
      <c r="E28" s="31" t="s">
        <v>35</v>
      </c>
      <c r="F28" s="31"/>
      <c r="G28" s="58">
        <v>2</v>
      </c>
      <c r="H28" s="29">
        <v>0</v>
      </c>
      <c r="I28" s="77">
        <f t="shared" si="5"/>
        <v>0</v>
      </c>
    </row>
    <row r="29" spans="1:9" ht="45" x14ac:dyDescent="0.25">
      <c r="A29" s="30"/>
      <c r="B29" s="30"/>
      <c r="C29" s="45">
        <v>3</v>
      </c>
      <c r="D29" s="48" t="s">
        <v>146</v>
      </c>
      <c r="E29" s="31" t="s">
        <v>35</v>
      </c>
      <c r="F29" s="31"/>
      <c r="G29" s="58">
        <v>2</v>
      </c>
      <c r="H29" s="29">
        <v>0</v>
      </c>
      <c r="I29" s="77">
        <f t="shared" si="5"/>
        <v>0</v>
      </c>
    </row>
    <row r="30" spans="1:9" ht="45" x14ac:dyDescent="0.25">
      <c r="A30" s="30"/>
      <c r="B30" s="30"/>
      <c r="C30" s="45">
        <v>4</v>
      </c>
      <c r="D30" s="48" t="s">
        <v>147</v>
      </c>
      <c r="E30" s="31" t="s">
        <v>35</v>
      </c>
      <c r="F30" s="31"/>
      <c r="G30" s="58">
        <v>2</v>
      </c>
      <c r="H30" s="29">
        <v>0</v>
      </c>
      <c r="I30" s="77">
        <f t="shared" ref="I30" si="6">G30*H30</f>
        <v>0</v>
      </c>
    </row>
    <row r="31" spans="1:9" ht="45" x14ac:dyDescent="0.25">
      <c r="A31" s="30"/>
      <c r="B31" s="30"/>
      <c r="C31" s="45">
        <v>5</v>
      </c>
      <c r="D31" s="48" t="s">
        <v>148</v>
      </c>
      <c r="E31" s="31" t="s">
        <v>35</v>
      </c>
      <c r="F31" s="31"/>
      <c r="G31" s="58">
        <v>2</v>
      </c>
      <c r="H31" s="29">
        <v>0</v>
      </c>
      <c r="I31" s="77">
        <f t="shared" ref="I31" si="7">G31*H31</f>
        <v>0</v>
      </c>
    </row>
    <row r="32" spans="1:9" ht="75" x14ac:dyDescent="0.25">
      <c r="A32" s="30"/>
      <c r="B32" s="30"/>
      <c r="C32" s="45">
        <v>6</v>
      </c>
      <c r="D32" s="48" t="s">
        <v>149</v>
      </c>
      <c r="E32" s="31" t="s">
        <v>35</v>
      </c>
      <c r="F32" s="31"/>
      <c r="G32" s="58">
        <v>2</v>
      </c>
      <c r="H32" s="29">
        <v>0</v>
      </c>
      <c r="I32" s="77">
        <f t="shared" si="5"/>
        <v>0</v>
      </c>
    </row>
    <row r="33" spans="1:9" ht="75" x14ac:dyDescent="0.25">
      <c r="A33" s="30"/>
      <c r="B33" s="30"/>
      <c r="C33" s="45">
        <v>7</v>
      </c>
      <c r="D33" s="48" t="s">
        <v>150</v>
      </c>
      <c r="E33" s="31" t="s">
        <v>35</v>
      </c>
      <c r="F33" s="31"/>
      <c r="G33" s="58">
        <v>2</v>
      </c>
      <c r="H33" s="29">
        <v>0</v>
      </c>
      <c r="I33" s="77">
        <f t="shared" ref="I33" si="8">G33*H33</f>
        <v>0</v>
      </c>
    </row>
    <row r="34" spans="1:9" ht="75" x14ac:dyDescent="0.25">
      <c r="A34" s="30"/>
      <c r="B34" s="30"/>
      <c r="C34" s="45">
        <v>8</v>
      </c>
      <c r="D34" s="48" t="s">
        <v>151</v>
      </c>
      <c r="E34" s="31" t="s">
        <v>35</v>
      </c>
      <c r="F34" s="31"/>
      <c r="G34" s="58">
        <v>2</v>
      </c>
      <c r="H34" s="29">
        <v>0</v>
      </c>
      <c r="I34" s="77">
        <f t="shared" ref="I34:I36" si="9">G34*H34</f>
        <v>0</v>
      </c>
    </row>
    <row r="35" spans="1:9" ht="75" x14ac:dyDescent="0.25">
      <c r="A35" s="30"/>
      <c r="B35" s="30"/>
      <c r="C35" s="45">
        <v>9</v>
      </c>
      <c r="D35" s="48" t="s">
        <v>152</v>
      </c>
      <c r="E35" s="31" t="s">
        <v>35</v>
      </c>
      <c r="F35" s="31"/>
      <c r="G35" s="58">
        <v>2</v>
      </c>
      <c r="H35" s="29">
        <v>0</v>
      </c>
      <c r="I35" s="77">
        <f t="shared" ref="I35" si="10">G35*H35</f>
        <v>0</v>
      </c>
    </row>
    <row r="36" spans="1:9" ht="75" x14ac:dyDescent="0.25">
      <c r="A36" s="30"/>
      <c r="B36" s="30"/>
      <c r="C36" s="45">
        <v>10</v>
      </c>
      <c r="D36" s="48" t="s">
        <v>38</v>
      </c>
      <c r="E36" s="31" t="s">
        <v>35</v>
      </c>
      <c r="F36" s="31"/>
      <c r="G36" s="58">
        <v>2</v>
      </c>
      <c r="H36" s="29">
        <v>0</v>
      </c>
      <c r="I36" s="77">
        <f t="shared" si="9"/>
        <v>0</v>
      </c>
    </row>
    <row r="37" spans="1:9" ht="75" x14ac:dyDescent="0.25">
      <c r="A37" s="30"/>
      <c r="B37" s="30"/>
      <c r="C37" s="45">
        <v>11</v>
      </c>
      <c r="D37" s="48" t="s">
        <v>153</v>
      </c>
      <c r="E37" s="31" t="s">
        <v>35</v>
      </c>
      <c r="F37" s="31"/>
      <c r="G37" s="58">
        <v>2</v>
      </c>
      <c r="H37" s="29">
        <v>0</v>
      </c>
      <c r="I37" s="77">
        <f t="shared" ref="I37" si="11">G37*H37</f>
        <v>0</v>
      </c>
    </row>
    <row r="38" spans="1:9" ht="75" x14ac:dyDescent="0.25">
      <c r="A38" s="30"/>
      <c r="B38" s="30"/>
      <c r="C38" s="45">
        <v>12</v>
      </c>
      <c r="D38" s="48" t="s">
        <v>154</v>
      </c>
      <c r="E38" s="31" t="s">
        <v>35</v>
      </c>
      <c r="F38" s="31"/>
      <c r="G38" s="58">
        <v>2</v>
      </c>
      <c r="H38" s="29">
        <v>0</v>
      </c>
      <c r="I38" s="77">
        <f t="shared" ref="I38:I40" si="12">G38*H38</f>
        <v>0</v>
      </c>
    </row>
    <row r="39" spans="1:9" ht="60" x14ac:dyDescent="0.25">
      <c r="A39" s="30"/>
      <c r="B39" s="30"/>
      <c r="C39" s="45">
        <v>13</v>
      </c>
      <c r="D39" s="48" t="s">
        <v>155</v>
      </c>
      <c r="E39" s="31" t="s">
        <v>35</v>
      </c>
      <c r="F39" s="31"/>
      <c r="G39" s="58">
        <v>2</v>
      </c>
      <c r="H39" s="29">
        <v>0</v>
      </c>
      <c r="I39" s="77">
        <f t="shared" si="12"/>
        <v>0</v>
      </c>
    </row>
    <row r="40" spans="1:9" ht="60" x14ac:dyDescent="0.25">
      <c r="A40" s="30"/>
      <c r="B40" s="30"/>
      <c r="C40" s="45">
        <v>14</v>
      </c>
      <c r="D40" s="48" t="s">
        <v>156</v>
      </c>
      <c r="E40" s="31" t="s">
        <v>35</v>
      </c>
      <c r="F40" s="31"/>
      <c r="G40" s="58">
        <v>2</v>
      </c>
      <c r="H40" s="29">
        <v>0</v>
      </c>
      <c r="I40" s="77">
        <f t="shared" si="12"/>
        <v>0</v>
      </c>
    </row>
    <row r="41" spans="1:9" ht="60" x14ac:dyDescent="0.25">
      <c r="A41" s="30"/>
      <c r="B41" s="30"/>
      <c r="C41" s="45">
        <v>15</v>
      </c>
      <c r="D41" s="48" t="s">
        <v>157</v>
      </c>
      <c r="E41" s="31" t="s">
        <v>35</v>
      </c>
      <c r="F41" s="31"/>
      <c r="G41" s="58">
        <v>2</v>
      </c>
      <c r="H41" s="29">
        <v>0</v>
      </c>
      <c r="I41" s="77">
        <f t="shared" ref="I41" si="13">G41*H41</f>
        <v>0</v>
      </c>
    </row>
    <row r="42" spans="1:9" ht="60" x14ac:dyDescent="0.25">
      <c r="A42" s="30"/>
      <c r="B42" s="30"/>
      <c r="C42" s="45">
        <v>16</v>
      </c>
      <c r="D42" s="48" t="s">
        <v>158</v>
      </c>
      <c r="E42" s="31" t="s">
        <v>35</v>
      </c>
      <c r="F42" s="31"/>
      <c r="G42" s="58">
        <v>2</v>
      </c>
      <c r="H42" s="29">
        <v>0</v>
      </c>
      <c r="I42" s="77">
        <f t="shared" ref="I42" si="14">G42*H42</f>
        <v>0</v>
      </c>
    </row>
    <row r="43" spans="1:9" ht="90" x14ac:dyDescent="0.25">
      <c r="A43" s="30"/>
      <c r="B43" s="30"/>
      <c r="C43" s="45">
        <v>17</v>
      </c>
      <c r="D43" s="48" t="s">
        <v>134</v>
      </c>
      <c r="E43" s="31" t="s">
        <v>26</v>
      </c>
      <c r="F43" s="31"/>
      <c r="G43" s="58">
        <v>50</v>
      </c>
      <c r="H43" s="29">
        <v>0</v>
      </c>
      <c r="I43" s="77">
        <f>G43*H43</f>
        <v>0</v>
      </c>
    </row>
    <row r="44" spans="1:9" ht="75" x14ac:dyDescent="0.25">
      <c r="A44" s="30"/>
      <c r="B44" s="30"/>
      <c r="C44" s="45">
        <v>18</v>
      </c>
      <c r="D44" s="48" t="s">
        <v>172</v>
      </c>
      <c r="E44" s="31" t="s">
        <v>26</v>
      </c>
      <c r="F44" s="31"/>
      <c r="G44" s="58">
        <v>50</v>
      </c>
      <c r="H44" s="29">
        <v>0</v>
      </c>
      <c r="I44" s="77">
        <f>G44*H44</f>
        <v>0</v>
      </c>
    </row>
    <row r="45" spans="1:9" ht="30" x14ac:dyDescent="0.25">
      <c r="A45" s="30"/>
      <c r="B45" s="30"/>
      <c r="C45" s="45">
        <v>19</v>
      </c>
      <c r="D45" s="48" t="s">
        <v>159</v>
      </c>
      <c r="E45" s="31" t="s">
        <v>35</v>
      </c>
      <c r="F45" s="31"/>
      <c r="G45" s="58">
        <v>10</v>
      </c>
      <c r="H45" s="29">
        <v>0</v>
      </c>
      <c r="I45" s="77">
        <f>G45*H45</f>
        <v>0</v>
      </c>
    </row>
    <row r="46" spans="1:9" ht="30" x14ac:dyDescent="0.25">
      <c r="A46" s="30"/>
      <c r="B46" s="30"/>
      <c r="C46" s="45">
        <v>20</v>
      </c>
      <c r="D46" s="48" t="s">
        <v>160</v>
      </c>
      <c r="E46" s="31" t="s">
        <v>35</v>
      </c>
      <c r="F46" s="31"/>
      <c r="G46" s="58">
        <v>1</v>
      </c>
      <c r="H46" s="29">
        <v>0</v>
      </c>
      <c r="I46" s="77">
        <f>G46*H46</f>
        <v>0</v>
      </c>
    </row>
    <row r="47" spans="1:9" ht="60" x14ac:dyDescent="0.25">
      <c r="A47" s="30"/>
      <c r="B47" s="162"/>
      <c r="C47" s="45">
        <v>21</v>
      </c>
      <c r="D47" s="48" t="s">
        <v>161</v>
      </c>
      <c r="E47" s="31" t="s">
        <v>35</v>
      </c>
      <c r="F47" s="31"/>
      <c r="G47" s="58">
        <v>5</v>
      </c>
      <c r="H47" s="29">
        <v>0</v>
      </c>
      <c r="I47" s="77">
        <f t="shared" ref="I47" si="15">G47*H47</f>
        <v>0</v>
      </c>
    </row>
    <row r="48" spans="1:9" ht="60" x14ac:dyDescent="0.25">
      <c r="A48" s="30"/>
      <c r="B48" s="162"/>
      <c r="C48" s="45">
        <v>22</v>
      </c>
      <c r="D48" s="48" t="s">
        <v>162</v>
      </c>
      <c r="E48" s="31" t="s">
        <v>35</v>
      </c>
      <c r="F48" s="31"/>
      <c r="G48" s="58">
        <v>5</v>
      </c>
      <c r="H48" s="29">
        <v>0</v>
      </c>
      <c r="I48" s="77">
        <f t="shared" ref="I48:I49" si="16">G48*H48</f>
        <v>0</v>
      </c>
    </row>
    <row r="49" spans="1:9" ht="60" x14ac:dyDescent="0.25">
      <c r="A49" s="30"/>
      <c r="B49" s="162"/>
      <c r="C49" s="45">
        <v>23</v>
      </c>
      <c r="D49" s="48" t="s">
        <v>163</v>
      </c>
      <c r="E49" s="31" t="s">
        <v>35</v>
      </c>
      <c r="F49" s="31"/>
      <c r="G49" s="58">
        <v>5</v>
      </c>
      <c r="H49" s="29">
        <v>0</v>
      </c>
      <c r="I49" s="77">
        <f t="shared" si="16"/>
        <v>0</v>
      </c>
    </row>
    <row r="50" spans="1:9" ht="60" x14ac:dyDescent="0.25">
      <c r="A50" s="30"/>
      <c r="B50" s="162"/>
      <c r="C50" s="45">
        <v>24</v>
      </c>
      <c r="D50" s="48" t="s">
        <v>164</v>
      </c>
      <c r="E50" s="31" t="s">
        <v>35</v>
      </c>
      <c r="F50" s="31"/>
      <c r="G50" s="58">
        <v>5</v>
      </c>
      <c r="H50" s="29">
        <v>0</v>
      </c>
      <c r="I50" s="77">
        <f t="shared" ref="I50" si="17">G50*H50</f>
        <v>0</v>
      </c>
    </row>
    <row r="51" spans="1:9" ht="60" x14ac:dyDescent="0.25">
      <c r="A51" s="30"/>
      <c r="B51" s="162"/>
      <c r="C51" s="45">
        <v>25</v>
      </c>
      <c r="D51" s="48" t="s">
        <v>135</v>
      </c>
      <c r="E51" s="31" t="s">
        <v>35</v>
      </c>
      <c r="F51" s="31"/>
      <c r="G51" s="58">
        <v>5</v>
      </c>
      <c r="H51" s="29">
        <v>0</v>
      </c>
      <c r="I51" s="77">
        <f t="shared" ref="I51" si="18">G51*H51</f>
        <v>0</v>
      </c>
    </row>
    <row r="52" spans="1:9" ht="60" x14ac:dyDescent="0.25">
      <c r="A52" s="30"/>
      <c r="B52" s="162"/>
      <c r="C52" s="45">
        <v>26</v>
      </c>
      <c r="D52" s="48" t="s">
        <v>136</v>
      </c>
      <c r="E52" s="31" t="s">
        <v>35</v>
      </c>
      <c r="F52" s="31"/>
      <c r="G52" s="58">
        <v>5</v>
      </c>
      <c r="H52" s="29">
        <v>0</v>
      </c>
      <c r="I52" s="77">
        <f t="shared" ref="I52" si="19">G52*H52</f>
        <v>0</v>
      </c>
    </row>
    <row r="53" spans="1:9" ht="75" x14ac:dyDescent="0.25">
      <c r="A53" s="30"/>
      <c r="B53" s="162"/>
      <c r="C53" s="45">
        <v>27</v>
      </c>
      <c r="D53" s="48" t="s">
        <v>165</v>
      </c>
      <c r="E53" s="31" t="s">
        <v>35</v>
      </c>
      <c r="F53" s="31"/>
      <c r="G53" s="58">
        <v>1</v>
      </c>
      <c r="H53" s="29">
        <v>0</v>
      </c>
      <c r="I53" s="77">
        <f t="shared" si="5"/>
        <v>0</v>
      </c>
    </row>
    <row r="54" spans="1:9" ht="15.75" x14ac:dyDescent="0.25">
      <c r="A54" s="35"/>
      <c r="B54" s="35"/>
      <c r="C54" s="49"/>
      <c r="D54" s="50" t="s">
        <v>221</v>
      </c>
      <c r="E54" s="36"/>
      <c r="F54" s="36"/>
      <c r="G54" s="51"/>
      <c r="H54" s="27"/>
      <c r="I54" s="78">
        <f>SUM(I27:I53)</f>
        <v>0</v>
      </c>
    </row>
    <row r="55" spans="1:9" ht="15.75" x14ac:dyDescent="0.25">
      <c r="A55" s="38"/>
      <c r="B55" s="38"/>
      <c r="C55" s="52"/>
      <c r="D55" s="106"/>
      <c r="E55" s="39"/>
      <c r="F55" s="39"/>
      <c r="G55" s="54"/>
      <c r="H55" s="43"/>
      <c r="I55" s="79"/>
    </row>
    <row r="56" spans="1:9" ht="15.75" customHeight="1" x14ac:dyDescent="0.25">
      <c r="A56" s="34">
        <v>1</v>
      </c>
      <c r="B56" s="34">
        <v>5</v>
      </c>
      <c r="C56" s="34"/>
      <c r="D56" s="56" t="s">
        <v>211</v>
      </c>
      <c r="E56" s="32"/>
      <c r="F56" s="32"/>
      <c r="G56" s="57"/>
      <c r="H56" s="19"/>
      <c r="I56" s="80"/>
    </row>
    <row r="57" spans="1:9" ht="45" x14ac:dyDescent="0.25">
      <c r="A57" s="30"/>
      <c r="B57" s="30"/>
      <c r="C57" s="45">
        <v>1</v>
      </c>
      <c r="D57" s="48" t="s">
        <v>166</v>
      </c>
      <c r="E57" s="31" t="s">
        <v>35</v>
      </c>
      <c r="F57" s="31"/>
      <c r="G57" s="58">
        <v>5</v>
      </c>
      <c r="H57" s="29">
        <v>0</v>
      </c>
      <c r="I57" s="77">
        <f>G57*H57</f>
        <v>0</v>
      </c>
    </row>
    <row r="58" spans="1:9" ht="15.75" customHeight="1" x14ac:dyDescent="0.25">
      <c r="A58" s="35"/>
      <c r="B58" s="35"/>
      <c r="C58" s="49"/>
      <c r="D58" s="50" t="s">
        <v>221</v>
      </c>
      <c r="E58" s="36"/>
      <c r="F58" s="36"/>
      <c r="G58" s="51"/>
      <c r="H58" s="37"/>
      <c r="I58" s="78">
        <f>SUM(I57:I57)</f>
        <v>0</v>
      </c>
    </row>
    <row r="59" spans="1:9" ht="15.75" customHeight="1" x14ac:dyDescent="0.25">
      <c r="A59" s="38"/>
      <c r="B59" s="38"/>
      <c r="C59" s="52"/>
      <c r="D59" s="105"/>
      <c r="E59" s="39"/>
      <c r="F59" s="39"/>
      <c r="G59" s="54"/>
      <c r="H59" s="40"/>
      <c r="I59" s="79"/>
    </row>
    <row r="60" spans="1:9" ht="15.75" customHeight="1" x14ac:dyDescent="0.25">
      <c r="A60" s="33">
        <v>1</v>
      </c>
      <c r="B60" s="33">
        <v>6</v>
      </c>
      <c r="C60" s="55"/>
      <c r="D60" s="56" t="s">
        <v>212</v>
      </c>
      <c r="E60" s="32"/>
      <c r="F60" s="32"/>
      <c r="G60" s="57"/>
      <c r="H60" s="19"/>
      <c r="I60" s="80"/>
    </row>
    <row r="61" spans="1:9" ht="30" x14ac:dyDescent="0.25">
      <c r="A61" s="30"/>
      <c r="B61" s="30"/>
      <c r="C61" s="45">
        <v>1</v>
      </c>
      <c r="D61" s="48" t="s">
        <v>107</v>
      </c>
      <c r="E61" s="31" t="s">
        <v>35</v>
      </c>
      <c r="F61" s="31"/>
      <c r="G61" s="58">
        <v>10</v>
      </c>
      <c r="H61" s="29">
        <v>0</v>
      </c>
      <c r="I61" s="77">
        <f t="shared" ref="I61:I66" si="20">G61*H61</f>
        <v>0</v>
      </c>
    </row>
    <row r="62" spans="1:9" ht="30" x14ac:dyDescent="0.25">
      <c r="A62" s="30"/>
      <c r="B62" s="30"/>
      <c r="C62" s="45">
        <v>2</v>
      </c>
      <c r="D62" s="48" t="s">
        <v>108</v>
      </c>
      <c r="E62" s="31" t="s">
        <v>35</v>
      </c>
      <c r="F62" s="31"/>
      <c r="G62" s="58">
        <v>10</v>
      </c>
      <c r="H62" s="29">
        <v>0</v>
      </c>
      <c r="I62" s="77">
        <f t="shared" si="20"/>
        <v>0</v>
      </c>
    </row>
    <row r="63" spans="1:9" ht="30" x14ac:dyDescent="0.25">
      <c r="A63" s="30"/>
      <c r="B63" s="30"/>
      <c r="C63" s="45">
        <v>3</v>
      </c>
      <c r="D63" s="48" t="s">
        <v>109</v>
      </c>
      <c r="E63" s="31" t="s">
        <v>35</v>
      </c>
      <c r="F63" s="31"/>
      <c r="G63" s="58">
        <v>10</v>
      </c>
      <c r="H63" s="29">
        <v>0</v>
      </c>
      <c r="I63" s="77">
        <f t="shared" si="20"/>
        <v>0</v>
      </c>
    </row>
    <row r="64" spans="1:9" ht="30" x14ac:dyDescent="0.25">
      <c r="A64" s="30"/>
      <c r="B64" s="30"/>
      <c r="C64" s="45">
        <v>4</v>
      </c>
      <c r="D64" s="48" t="s">
        <v>110</v>
      </c>
      <c r="E64" s="31" t="s">
        <v>35</v>
      </c>
      <c r="F64" s="31"/>
      <c r="G64" s="58">
        <v>10</v>
      </c>
      <c r="H64" s="29">
        <v>0</v>
      </c>
      <c r="I64" s="77">
        <f t="shared" si="20"/>
        <v>0</v>
      </c>
    </row>
    <row r="65" spans="1:9" ht="30" x14ac:dyDescent="0.25">
      <c r="A65" s="30"/>
      <c r="B65" s="30"/>
      <c r="C65" s="45">
        <v>5</v>
      </c>
      <c r="D65" s="48" t="s">
        <v>111</v>
      </c>
      <c r="E65" s="31" t="s">
        <v>35</v>
      </c>
      <c r="F65" s="31"/>
      <c r="G65" s="58">
        <v>10</v>
      </c>
      <c r="H65" s="29">
        <v>0</v>
      </c>
      <c r="I65" s="77">
        <f t="shared" si="20"/>
        <v>0</v>
      </c>
    </row>
    <row r="66" spans="1:9" ht="45" x14ac:dyDescent="0.25">
      <c r="A66" s="30"/>
      <c r="B66" s="30"/>
      <c r="C66" s="45">
        <v>6</v>
      </c>
      <c r="D66" s="48" t="s">
        <v>112</v>
      </c>
      <c r="E66" s="31" t="s">
        <v>35</v>
      </c>
      <c r="F66" s="31"/>
      <c r="G66" s="58">
        <v>10</v>
      </c>
      <c r="H66" s="29">
        <v>0</v>
      </c>
      <c r="I66" s="77">
        <f t="shared" si="20"/>
        <v>0</v>
      </c>
    </row>
    <row r="67" spans="1:9" ht="15.75" x14ac:dyDescent="0.25">
      <c r="D67" s="50" t="s">
        <v>221</v>
      </c>
      <c r="I67" s="78">
        <f>SUM(I61:I66)</f>
        <v>0</v>
      </c>
    </row>
    <row r="68" spans="1:9" x14ac:dyDescent="0.25">
      <c r="A68" s="268"/>
      <c r="B68" s="268"/>
      <c r="C68" s="268"/>
      <c r="D68" s="268"/>
      <c r="E68" s="268"/>
      <c r="F68" s="268"/>
      <c r="G68" s="268"/>
      <c r="H68" s="268"/>
      <c r="I68" s="268"/>
    </row>
    <row r="69" spans="1:9" ht="15" customHeight="1" x14ac:dyDescent="0.25">
      <c r="A69" s="261" t="s">
        <v>27</v>
      </c>
      <c r="B69" s="261"/>
      <c r="C69" s="261"/>
      <c r="D69" s="261"/>
    </row>
    <row r="70" spans="1:9" x14ac:dyDescent="0.25">
      <c r="A70" s="262" t="s">
        <v>28</v>
      </c>
      <c r="B70" s="262"/>
      <c r="C70" s="262"/>
      <c r="D70" s="262"/>
    </row>
    <row r="71" spans="1:9" x14ac:dyDescent="0.25">
      <c r="A71" s="263" t="s">
        <v>29</v>
      </c>
      <c r="B71" s="263"/>
      <c r="C71" s="263"/>
      <c r="D71" s="263"/>
    </row>
    <row r="72" spans="1:9" x14ac:dyDescent="0.25">
      <c r="A72" s="264" t="s">
        <v>30</v>
      </c>
      <c r="B72" s="264"/>
      <c r="C72" s="264"/>
      <c r="D72" s="264"/>
    </row>
    <row r="73" spans="1:9" x14ac:dyDescent="0.25">
      <c r="A73" s="28"/>
      <c r="B73" s="28"/>
      <c r="C73" s="28"/>
      <c r="D73" s="28"/>
    </row>
  </sheetData>
  <sheetProtection password="E94D" sheet="1" objects="1" scenarios="1"/>
  <mergeCells count="6">
    <mergeCell ref="A72:D72"/>
    <mergeCell ref="A1:I1"/>
    <mergeCell ref="A68:I68"/>
    <mergeCell ref="A69:D69"/>
    <mergeCell ref="A70:D70"/>
    <mergeCell ref="A71:D71"/>
  </mergeCells>
  <pageMargins left="0.70866141732283472" right="0.70866141732283472" top="0.94488188976377963" bottom="0.74803149606299213" header="0.31496062992125984" footer="0.31496062992125984"/>
  <pageSetup paperSize="9" scale="68" fitToHeight="0" orientation="portrait" r:id="rId1"/>
  <headerFooter>
    <oddHeader>&amp;LRebild Kommune
&amp;"-,Bold"&amp;12&amp;K00B0F0TILBUDSLISTE DRIFT OG VEDLIGEHOLD BANEBELYSNING&amp;C&amp;K000000Drift- og vedligeholdelse af banejbelysning 2017-2021&amp;R&amp;G</oddHeader>
    <oddFooter>&amp;L02-05-2017
&amp;R&amp;P/&amp;N</oddFooter>
  </headerFooter>
  <rowBreaks count="3" manualBreakCount="3">
    <brk id="25" max="16383" man="1"/>
    <brk id="39" max="16383" man="1"/>
    <brk id="55" max="16383" man="1"/>
  </rowBreaks>
  <colBreaks count="2" manualBreakCount="2">
    <brk id="3" max="1048575" man="1"/>
    <brk id="4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984ab7e9-5b88-453a-8807-b6cdff2b2812" ContentTypeId="0x01010014AEF6EC81B5E9458D726C3B262CEA0915" PreviousValue="false"/>
</file>

<file path=customXml/item4.xml><?xml version="1.0" encoding="utf-8"?>
<?mso-contentType ?>
<spe:Receivers xmlns:spe="http://schemas.microsoft.com/sharepoint/events">
  <Receiver>
    <Name>Ramboll.SharePoint.Projects.Artifacts.EventReceivers.DocumentVersionEventReceiver.ItemAdded</Name>
    <Synchronization>Asynchronous</Synchronization>
    <Type>10001</Type>
    <SequenceNumber>10000</SequenceNumber>
    <Url/>
    <Assembly>Ramboll.SharePoint.Projects.Artifacts,Version=1.0.0.0,Culture=neutral,PublicKeyToken=6fef5c8a7c85254a</Assembly>
    <Class>Ramboll.SharePoint.Projects.Artifacts.EventReceivers.DocumentVersionEventReceiver</Class>
    <Data/>
    <Filter/>
  </Receiver>
  <Receiver>
    <Name>Ramboll.SharePoint.Projects.Artifacts.EventReceivers.DocumentVersionEventReceiver.ItemUpdated</Name>
    <Synchronization>Asynchronous</Synchronization>
    <Type>10002</Type>
    <SequenceNumber>10000</SequenceNumber>
    <Url/>
    <Assembly>Ramboll.SharePoint.Projects.Artifacts,Version=1.0.0.0,Culture=neutral,PublicKeyToken=6fef5c8a7c85254a</Assembly>
    <Class>Ramboll.SharePoint.Projects.Artifacts.EventReceivers.DocumentVersionEventReceiver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0ae7d307aa241e38a701918cdc81405 xmlns="f7aaba2a-4057-4941-a5d7-eb41cb42a6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Lighting</TermName>
          <TermId xmlns="http://schemas.microsoft.com/office/infopath/2007/PartnerControls">8c32d8af-bc10-4a52-8d21-c6ad59c85c2d</TermId>
        </TermInfo>
      </Terms>
    </h0ae7d307aa241e38a701918cdc81405>
    <RamDeadline xmlns="f7aaba2a-4057-4941-a5d7-eb41cb42a6bd" xsi:nil="true"/>
    <ManuelVersNo xmlns="f7aaba2a-4057-4941-a5d7-eb41cb42a6bd" xsi:nil="true"/>
    <CreatedInPhase xmlns="f7aaba2a-4057-4941-a5d7-eb41cb42a6bd">DISCOVER</CreatedInPhase>
    <DocumentClassificationtype xmlns="f7aaba2a-4057-4941-a5d7-eb41cb42a6bd" xsi:nil="true"/>
    <DocumentClassification xmlns="f7aaba2a-4057-4941-a5d7-eb41cb42a6bd" xsi:nil="true"/>
    <ManuelVers xmlns="f7aaba2a-4057-4941-a5d7-eb41cb42a6bd">No</ManuelVers>
    <TaxCatchAll xmlns="f7aaba2a-4057-4941-a5d7-eb41cb42a6bd">
      <Value>16</Value>
      <Value>30</Value>
      <Value>35</Value>
    </TaxCatchAll>
    <f08326a2d3f344d7b267c47876c9891f xmlns="f7aaba2a-4057-4941-a5d7-eb41cb42a6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Tender</TermName>
          <TermId xmlns="http://schemas.microsoft.com/office/infopath/2007/PartnerControls">813bdd64-de9e-4a80-adc9-8554834ed54c</TermId>
        </TermInfo>
      </Terms>
    </f08326a2d3f344d7b267c47876c9891f>
    <d5b456fa82454b89a8ddc1cbc82af897 xmlns="f7aaba2a-4057-4941-a5d7-eb41cb42a6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Tilbudsliste udbudsrunde 2</TermName>
          <TermId xmlns="http://schemas.microsoft.com/office/infopath/2007/PartnerControls">2a8fea47-e059-4920-8cf9-ad4c08b5029d</TermId>
        </TermInfo>
      </Terms>
    </d5b456fa82454b89a8ddc1cbc82af897>
    <RamProjectVersionNo xmlns="f7aaba2a-4057-4941-a5d7-eb41cb42a6bd">0.7</RamProjectVersionNo>
    <_dlc_DocId xmlns="3367cdae-dea9-4cea-b490-e6e049377517">1100024250-35773352-93</_dlc_DocId>
    <_dlc_DocIdUrl xmlns="3367cdae-dea9-4cea-b490-e6e049377517">
      <Url>https://projects.rambollgrp.com/projects/1100024250/_layouts/15/DocIdRedir.aspx?ID=1100024250-35773352-93</Url>
      <Description>1100024250-35773352-93</Description>
    </_dlc_DocIdUrl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Blank" ma:contentTypeID="0x01010014AEF6EC81B5E9458D726C3B262CEA0915003618F268C01F8C45BA27D41FB39B6EE9" ma:contentTypeVersion="37" ma:contentTypeDescription="Create a new document." ma:contentTypeScope="" ma:versionID="9ee9b1078243ce4386b4cd30e1251f7e">
  <xsd:schema xmlns:xsd="http://www.w3.org/2001/XMLSchema" xmlns:xs="http://www.w3.org/2001/XMLSchema" xmlns:p="http://schemas.microsoft.com/office/2006/metadata/properties" xmlns:ns2="f7aaba2a-4057-4941-a5d7-eb41cb42a6bd" xmlns:ns3="3367cdae-dea9-4cea-b490-e6e049377517" targetNamespace="http://schemas.microsoft.com/office/2006/metadata/properties" ma:root="true" ma:fieldsID="f6263556f87828685824c5101f713331" ns2:_="" ns3:_="">
    <xsd:import namespace="f7aaba2a-4057-4941-a5d7-eb41cb42a6bd"/>
    <xsd:import namespace="3367cdae-dea9-4cea-b490-e6e049377517"/>
    <xsd:element name="properties">
      <xsd:complexType>
        <xsd:sequence>
          <xsd:element name="documentManagement">
            <xsd:complexType>
              <xsd:all>
                <xsd:element ref="ns2:CreatedInPhase" minOccurs="0"/>
                <xsd:element ref="ns2:f08326a2d3f344d7b267c47876c9891f" minOccurs="0"/>
                <xsd:element ref="ns2:TaxCatchAll" minOccurs="0"/>
                <xsd:element ref="ns2:TaxCatchAllLabel" minOccurs="0"/>
                <xsd:element ref="ns2:d5b456fa82454b89a8ddc1cbc82af897" minOccurs="0"/>
                <xsd:element ref="ns2:RamDeadline" minOccurs="0"/>
                <xsd:element ref="ns2:DocumentClassificationtype" minOccurs="0"/>
                <xsd:element ref="ns2:DocumentClassification" minOccurs="0"/>
                <xsd:element ref="ns2:ManuelVersNo" minOccurs="0"/>
                <xsd:element ref="ns2:ManuelVers"/>
                <xsd:element ref="ns2:RamProjectVersionNo" minOccurs="0"/>
                <xsd:element ref="ns2:h0ae7d307aa241e38a701918cdc81405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aba2a-4057-4941-a5d7-eb41cb42a6bd" elementFormDefault="qualified">
    <xsd:import namespace="http://schemas.microsoft.com/office/2006/documentManagement/types"/>
    <xsd:import namespace="http://schemas.microsoft.com/office/infopath/2007/PartnerControls"/>
    <xsd:element name="CreatedInPhase" ma:index="5" nillable="true" ma:displayName="Created in phase" ma:description="Document created in Phase" ma:hidden="true" ma:internalName="CreatedInPhase" ma:readOnly="false">
      <xsd:simpleType>
        <xsd:restriction base="dms:Text"/>
      </xsd:simpleType>
    </xsd:element>
    <xsd:element name="f08326a2d3f344d7b267c47876c9891f" ma:index="9" nillable="true" ma:taxonomy="true" ma:internalName="f08326a2d3f344d7b267c47876c9891f" ma:taxonomyFieldName="DocumentType" ma:displayName="Document type" ma:indexed="true" ma:fieldId="{f08326a2-d3f3-44d7-b267-c47876c9891f}" ma:sspId="984ab7e9-5b88-453a-8807-b6cdff2b2812" ma:termSetId="329d9c2a-9fac-48d9-a97c-cc525073df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c4e17cf-4922-4b4a-a81c-e7b2d2076c89}" ma:internalName="TaxCatchAll" ma:showField="CatchAllData" ma:web="a12c8693-640b-4542-88cd-1bb42630e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c4e17cf-4922-4b4a-a81c-e7b2d2076c89}" ma:internalName="TaxCatchAllLabel" ma:readOnly="true" ma:showField="CatchAllDataLabel" ma:web="a12c8693-640b-4542-88cd-1bb42630e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5b456fa82454b89a8ddc1cbc82af897" ma:index="13" nillable="true" ma:taxonomy="true" ma:internalName="d5b456fa82454b89a8ddc1cbc82af897" ma:taxonomyFieldName="DocumentKeyword" ma:displayName="Document Keyword" ma:fieldId="{d5b456fa-8245-4b89-a8dd-c1cbc82af897}" ma:taxonomyMulti="true" ma:sspId="984ab7e9-5b88-453a-8807-b6cdff2b2812" ma:termSetId="81360e39-806b-4aa8-9dc5-837ddbdff3b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RamDeadline" ma:index="15" nillable="true" ma:displayName="Deadline" ma:description="Expected end date" ma:format="DateOnly" ma:hidden="true" ma:internalName="RamDeadline">
      <xsd:simpleType>
        <xsd:restriction base="dms:DateTime"/>
      </xsd:simpleType>
    </xsd:element>
    <xsd:element name="DocumentClassificationtype" ma:index="16" nillable="true" ma:displayName="Document Classification type" ma:description="If you are using a classification you can add classification name here." ma:hidden="true" ma:internalName="DocumentClassificationtype" ma:readOnly="false">
      <xsd:simpleType>
        <xsd:restriction base="dms:Text"/>
      </xsd:simpleType>
    </xsd:element>
    <xsd:element name="DocumentClassification" ma:index="17" nillable="true" ma:displayName="Document Classification" ma:description="If you are using a classification you can add the classification here." ma:hidden="true" ma:internalName="DocumentClassification" ma:readOnly="false">
      <xsd:simpleType>
        <xsd:restriction base="dms:Text"/>
      </xsd:simpleType>
    </xsd:element>
    <xsd:element name="ManuelVersNo" ma:index="18" nillable="true" ma:displayName="Manual version No" ma:description="If e.g. a customer versioning is required it can be added here." ma:hidden="true" ma:internalName="ManuelVersNo" ma:readOnly="false">
      <xsd:simpleType>
        <xsd:restriction base="dms:Text"/>
      </xsd:simpleType>
    </xsd:element>
    <xsd:element name="ManuelVers" ma:index="19" ma:displayName="Manual version" ma:default="No" ma:description="Select yes if the project is using a manual versioning." ma:hidden="true" ma:internalName="ManuelVers" ma:readOnly="false">
      <xsd:simpleType>
        <xsd:restriction base="dms:Choice">
          <xsd:enumeration value="Yes"/>
          <xsd:enumeration value="No"/>
        </xsd:restriction>
      </xsd:simpleType>
    </xsd:element>
    <xsd:element name="RamProjectVersionNo" ma:index="20" nillable="true" ma:displayName="Version no" ma:description="Contains version number of the document, it will be duplicate of sharepoint document version number" ma:hidden="true" ma:internalName="RamProjectVersionNo" ma:readOnly="false">
      <xsd:simpleType>
        <xsd:restriction base="dms:Text"/>
      </xsd:simpleType>
    </xsd:element>
    <xsd:element name="h0ae7d307aa241e38a701918cdc81405" ma:index="21" nillable="true" ma:taxonomy="true" ma:internalName="h0ae7d307aa241e38a701918cdc81405" ma:taxonomyFieldName="RamDisciplines" ma:displayName="Discipline" ma:readOnly="false" ma:default="" ma:fieldId="{10ae7d30-7aa2-41e3-8a70-1918cdc81405}" ma:sspId="984ab7e9-5b88-453a-8807-b6cdff2b2812" ma:termSetId="abb1fc48-c8c6-4615-9517-a59583812b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7cdae-dea9-4cea-b490-e6e049377517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E0E21-0E82-49C8-845E-1B48F50D4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D5704E-882A-45CE-B910-ED07A7D301C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CD2CA0C6-CB1F-4695-995A-F3B767691C9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4046AFD-A62C-4CEC-A588-19755AA2BC1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8DEB812-FB70-4F60-BCC8-69931AB30C50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3367cdae-dea9-4cea-b490-e6e049377517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f7aaba2a-4057-4941-a5d7-eb41cb42a6bd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A34FB0CE-DA15-4B66-9867-5D995E8FA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aaba2a-4057-4941-a5d7-eb41cb42a6bd"/>
    <ds:schemaRef ds:uri="3367cdae-dea9-4cea-b490-e6e049377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Forside</vt:lpstr>
      <vt:lpstr>Samleside</vt:lpstr>
      <vt:lpstr>Tilbudsliste anlægsarbejder</vt:lpstr>
      <vt:lpstr>Tilbudsliste D&amp;V vejbelysning</vt:lpstr>
      <vt:lpstr>Tilbudsliste D&amp;V banebelysning</vt:lpstr>
      <vt:lpstr>Forside!Print_Area</vt:lpstr>
      <vt:lpstr>Samleside!Print_Area</vt:lpstr>
      <vt:lpstr>'Tilbudsliste anlægsarbejder'!Print_Area</vt:lpstr>
      <vt:lpstr>'Tilbudsliste anlægsarbejder'!Print_Titles</vt:lpstr>
      <vt:lpstr>'Tilbudsliste D&amp;V banebelysning'!Print_Titles</vt:lpstr>
      <vt:lpstr>'Tilbudsliste D&amp;V vejbelysning'!Print_Titles</vt:lpstr>
    </vt:vector>
  </TitlesOfParts>
  <Company>Ramboll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 (TBL) - El-Entreprise - Belysning</dc:title>
  <dc:creator>Richard Nyborg Hvid</dc:creator>
  <dc:description>1100013596</dc:description>
  <cp:lastModifiedBy>Allan Stigsen</cp:lastModifiedBy>
  <cp:lastPrinted>2017-08-11T09:04:54Z</cp:lastPrinted>
  <dcterms:created xsi:type="dcterms:W3CDTF">2014-05-28T12:10:54Z</dcterms:created>
  <dcterms:modified xsi:type="dcterms:W3CDTF">2017-08-11T09:05:39Z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0x01010014AEF6EC81B5E9458D726C3B262CEA0915003618F268C01F8C45BA27D41FB39B6EE9</vt:lpwstr>
  </property>
  <property fmtid="{D5CDD505-2E9C-101B-9397-08002B2CF9AE}" pid="3" name="_dlc_DocIdItemGuid">
    <vt:lpwstr>018a3a44-2903-4ad6-ad56-305fe12383d1</vt:lpwstr>
  </property>
  <property fmtid="{D5CDD505-2E9C-101B-9397-08002B2CF9AE}" pid="4" name="RamDisciplines">
    <vt:lpwstr>30;#Lighting|8c32d8af-bc10-4a52-8d21-c6ad59c85c2d</vt:lpwstr>
  </property>
  <property fmtid="{D5CDD505-2E9C-101B-9397-08002B2CF9AE}" pid="5" name="DocumentKeyword">
    <vt:lpwstr>35;#Tilbudsliste udbudsrunde 2|2a8fea47-e059-4920-8cf9-ad4c08b5029d</vt:lpwstr>
  </property>
  <property fmtid="{D5CDD505-2E9C-101B-9397-08002B2CF9AE}" pid="6" name="DocumentType">
    <vt:lpwstr>16;#Tender|813bdd64-de9e-4a80-adc9-8554834ed54c</vt:lpwstr>
  </property>
</Properties>
</file>