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02.global.local\privatdata\krin\Desktop\GymFlyt\"/>
    </mc:Choice>
  </mc:AlternateContent>
  <bookViews>
    <workbookView xWindow="0" yWindow="0" windowWidth="28800" windowHeight="12300"/>
  </bookViews>
  <sheets>
    <sheet name="Tilbud" sheetId="1" r:id="rId1"/>
    <sheet name="Skala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C16" i="2"/>
  <c r="B16" i="2"/>
  <c r="H8" i="2"/>
  <c r="G8" i="2"/>
  <c r="H7" i="2"/>
  <c r="G7" i="2"/>
  <c r="H6" i="2"/>
  <c r="G6" i="2"/>
  <c r="H5" i="2"/>
  <c r="G5" i="2"/>
</calcChain>
</file>

<file path=xl/sharedStrings.xml><?xml version="1.0" encoding="utf-8"?>
<sst xmlns="http://schemas.openxmlformats.org/spreadsheetml/2006/main" count="25" uniqueCount="24">
  <si>
    <t>Tilbudsgiver</t>
  </si>
  <si>
    <t>Adresse</t>
  </si>
  <si>
    <t>Postnr &amp; By</t>
  </si>
  <si>
    <t>CVR Nr</t>
  </si>
  <si>
    <t>Kontaktperson</t>
  </si>
  <si>
    <t>Telefonnummer</t>
  </si>
  <si>
    <t>Mailadresse</t>
  </si>
  <si>
    <t>Mercantec, Tilbudsindhentning Flytteopgave Midtbyens Gymnasium Viborg, bilag C</t>
  </si>
  <si>
    <t>Forventede antal timer</t>
  </si>
  <si>
    <t>Flytning</t>
  </si>
  <si>
    <t>Planlægning</t>
  </si>
  <si>
    <t>Tilbudt timepris</t>
  </si>
  <si>
    <t>I Alt</t>
  </si>
  <si>
    <t>Udbud: GymFlyt</t>
  </si>
  <si>
    <t>Evaluering af vægtet timepris</t>
  </si>
  <si>
    <t>Værdier</t>
  </si>
  <si>
    <t>Point</t>
  </si>
  <si>
    <t>Point, vægtet</t>
  </si>
  <si>
    <t>Flyt a</t>
  </si>
  <si>
    <t>Flyt b</t>
  </si>
  <si>
    <t>Flyt c</t>
  </si>
  <si>
    <t>Y-akse</t>
  </si>
  <si>
    <t>Flyt d</t>
  </si>
  <si>
    <t>Bilag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</si>
</sst>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6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0" borderId="1" xfId="0" applyBorder="1"/>
    <xf numFmtId="0" fontId="1" fillId="2" borderId="0" xfId="0" applyFont="1" applyFill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/>
    <xf numFmtId="0" fontId="0" fillId="3" borderId="0" xfId="0" applyFill="1"/>
    <xf numFmtId="164" fontId="0" fillId="0" borderId="0" xfId="0" applyNumberFormat="1"/>
    <xf numFmtId="166" fontId="0" fillId="3" borderId="0" xfId="1" applyNumberFormat="1" applyFont="1" applyFill="1"/>
    <xf numFmtId="166" fontId="0" fillId="0" borderId="0" xfId="1" applyNumberFormat="1" applyFont="1"/>
    <xf numFmtId="166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0"/>
          <c:order val="0"/>
          <c:marker>
            <c:symbol val="none"/>
          </c:marker>
          <c:cat>
            <c:numRef>
              <c:f>[1]Timepris!$F$5:$F$8</c:f>
              <c:numCache>
                <c:formatCode>General</c:formatCode>
                <c:ptCount val="4"/>
              </c:numCache>
            </c:numRef>
          </c:cat>
          <c:val>
            <c:numRef>
              <c:f>[1]Timepris!$G$5:$G$8</c:f>
              <c:numCache>
                <c:formatCode>#,##0.00_ ;\-#,##0.00\ </c:formatCode>
                <c:ptCount val="4"/>
                <c:pt idx="0">
                  <c:v>171.42857142857144</c:v>
                </c:pt>
                <c:pt idx="1">
                  <c:v>171.42857142857144</c:v>
                </c:pt>
                <c:pt idx="2">
                  <c:v>171.42857142857144</c:v>
                </c:pt>
                <c:pt idx="3">
                  <c:v>171.42857142857144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F1-4267-941C-9250771E7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384640"/>
        <c:axId val="208636544"/>
      </c:lineChart>
      <c:catAx>
        <c:axId val="1763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636544"/>
        <c:crosses val="autoZero"/>
        <c:auto val="1"/>
        <c:lblAlgn val="ctr"/>
        <c:lblOffset val="100"/>
        <c:noMultiLvlLbl val="0"/>
      </c:catAx>
      <c:valAx>
        <c:axId val="208636544"/>
        <c:scaling>
          <c:orientation val="minMax"/>
          <c:max val="100"/>
        </c:scaling>
        <c:delete val="0"/>
        <c:axPos val="l"/>
        <c:majorGridlines/>
        <c:numFmt formatCode="#,##0.00_ ;\-#,##0.00\ " sourceLinked="1"/>
        <c:majorTickMark val="out"/>
        <c:minorTickMark val="none"/>
        <c:tickLblPos val="nextTo"/>
        <c:crossAx val="1763846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385762</xdr:colOff>
      <xdr:row>11</xdr:row>
      <xdr:rowOff>152400</xdr:rowOff>
    </xdr:from>
    <xdr:to>
      <xdr:col>15</xdr:col>
      <xdr:colOff>80962</xdr:colOff>
      <xdr:row>26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lbudsindhentning%20GymFlyt%20Scorea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lia"/>
      <sheetName val="Timepris"/>
      <sheetName val="Timeantal"/>
      <sheetName val="CV referencer"/>
      <sheetName val="Opgavebeskrivelse"/>
      <sheetName val="Samlet"/>
    </sheetNames>
    <sheetDataSet>
      <sheetData sheetId="0"/>
      <sheetData sheetId="1">
        <row r="5">
          <cell r="G5">
            <v>171.42857142857144</v>
          </cell>
        </row>
        <row r="6">
          <cell r="G6">
            <v>171.42857142857144</v>
          </cell>
        </row>
        <row r="7">
          <cell r="G7">
            <v>171.42857142857144</v>
          </cell>
        </row>
        <row r="8">
          <cell r="G8">
            <v>171.42857142857144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topLeftCell="A4" workbookViewId="0">
      <selection activeCell="B31" sqref="B31"/>
    </sheetView>
  </sheetViews>
  <sheetFormatPr defaultRowHeight="15" x14ac:dyDescent="0.25"/>
  <cols>
    <col min="2" max="2" width="15.5703125" bestFit="1" customWidth="1"/>
  </cols>
  <sheetData>
    <row r="1" spans="1:18" x14ac:dyDescent="0.25">
      <c r="A1" s="3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2.5" customHeight="1" x14ac:dyDescent="0.25">
      <c r="A3" s="1"/>
      <c r="B3" s="2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"/>
      <c r="O3" s="1"/>
      <c r="P3" s="1"/>
      <c r="Q3" s="1"/>
      <c r="R3" s="1"/>
    </row>
    <row r="4" spans="1:18" ht="22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2.5" customHeight="1" x14ac:dyDescent="0.25">
      <c r="A5" s="1"/>
      <c r="B5" s="2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  <c r="O5" s="1"/>
      <c r="P5" s="1"/>
      <c r="Q5" s="1"/>
      <c r="R5" s="1"/>
    </row>
    <row r="6" spans="1:18" ht="22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2.5" customHeight="1" x14ac:dyDescent="0.25">
      <c r="A7" s="1"/>
      <c r="B7" s="2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"/>
      <c r="O7" s="1"/>
      <c r="P7" s="1"/>
      <c r="Q7" s="1"/>
      <c r="R7" s="1"/>
    </row>
    <row r="8" spans="1:18" ht="22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2.5" customHeight="1" x14ac:dyDescent="0.25">
      <c r="A9" s="1"/>
      <c r="B9" s="2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"/>
      <c r="O9" s="1"/>
      <c r="P9" s="1"/>
      <c r="Q9" s="1"/>
      <c r="R9" s="1"/>
    </row>
    <row r="10" spans="1:18" ht="22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2.5" customHeight="1" x14ac:dyDescent="0.25">
      <c r="A11" s="1"/>
      <c r="B11" s="2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"/>
      <c r="O11" s="1"/>
      <c r="P11" s="1"/>
      <c r="Q11" s="1"/>
      <c r="R11" s="1"/>
    </row>
    <row r="12" spans="1:18" ht="22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2.5" customHeight="1" x14ac:dyDescent="0.25">
      <c r="A13" s="1"/>
      <c r="B13" s="2" t="s">
        <v>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"/>
      <c r="O13" s="1"/>
      <c r="P13" s="1"/>
      <c r="Q13" s="1"/>
      <c r="R13" s="1"/>
    </row>
    <row r="14" spans="1:18" ht="22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2.5" customHeight="1" x14ac:dyDescent="0.25">
      <c r="A15" s="1"/>
      <c r="B15" s="2" t="s">
        <v>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"/>
      <c r="O15" s="1"/>
      <c r="P15" s="1"/>
      <c r="Q15" s="1"/>
      <c r="R15" s="1"/>
    </row>
    <row r="16" spans="1:18" ht="22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2.5" customHeight="1" x14ac:dyDescent="0.25">
      <c r="A17" s="1"/>
      <c r="B17" s="3" t="s">
        <v>11</v>
      </c>
      <c r="C17" s="1"/>
      <c r="D17" s="4"/>
      <c r="E17" s="5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2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3" t="s">
        <v>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 t="s">
        <v>10</v>
      </c>
      <c r="C22" s="1"/>
      <c r="D22" s="4"/>
      <c r="E22" s="5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 t="s">
        <v>9</v>
      </c>
      <c r="C24" s="1"/>
      <c r="D24" s="4"/>
      <c r="E24" s="5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8"/>
      <c r="E25" s="8"/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3" t="s">
        <v>12</v>
      </c>
      <c r="C26" s="1"/>
      <c r="D26" s="4"/>
      <c r="E26" s="5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</sheetData>
  <mergeCells count="11">
    <mergeCell ref="D26:F26"/>
    <mergeCell ref="D24:F24"/>
    <mergeCell ref="C3:M3"/>
    <mergeCell ref="C5:M5"/>
    <mergeCell ref="C7:M7"/>
    <mergeCell ref="C9:M9"/>
    <mergeCell ref="C11:M11"/>
    <mergeCell ref="C13:M13"/>
    <mergeCell ref="C15:M15"/>
    <mergeCell ref="D17:F17"/>
    <mergeCell ref="D22:F22"/>
  </mergeCells>
  <pageMargins left="0.25" right="0.25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workbookViewId="0">
      <selection activeCell="G19" sqref="G19"/>
    </sheetView>
  </sheetViews>
  <sheetFormatPr defaultRowHeight="15" x14ac:dyDescent="0.25"/>
  <cols>
    <col min="2" max="2" width="10" bestFit="1" customWidth="1"/>
    <col min="3" max="4" width="12.5703125" bestFit="1" customWidth="1"/>
    <col min="5" max="7" width="10" bestFit="1" customWidth="1"/>
  </cols>
  <sheetData>
    <row r="1" spans="2:8" x14ac:dyDescent="0.25">
      <c r="B1" s="9" t="s">
        <v>13</v>
      </c>
      <c r="D1" t="s">
        <v>23</v>
      </c>
    </row>
    <row r="2" spans="2:8" x14ac:dyDescent="0.25">
      <c r="B2" s="9" t="s">
        <v>14</v>
      </c>
    </row>
    <row r="3" spans="2:8" x14ac:dyDescent="0.25">
      <c r="F3" t="s">
        <v>15</v>
      </c>
      <c r="G3" t="s">
        <v>16</v>
      </c>
      <c r="H3" t="s">
        <v>17</v>
      </c>
    </row>
    <row r="5" spans="2:8" x14ac:dyDescent="0.25">
      <c r="E5" t="s">
        <v>18</v>
      </c>
      <c r="F5" s="10"/>
      <c r="G5" s="11">
        <f>+(1-(F5-$B$10)/(+$B$11-$B$10))*100</f>
        <v>171.42857142857144</v>
      </c>
      <c r="H5">
        <f>((G5/100)*35)</f>
        <v>60.000000000000007</v>
      </c>
    </row>
    <row r="6" spans="2:8" x14ac:dyDescent="0.25">
      <c r="E6" t="s">
        <v>19</v>
      </c>
      <c r="F6" s="10"/>
      <c r="G6" s="11">
        <f>+(1-(F6-$B$10)/(+$B$11-$B$10))*100</f>
        <v>171.42857142857144</v>
      </c>
      <c r="H6">
        <f t="shared" ref="H6:H8" si="0">((G6/100)*35)</f>
        <v>60.000000000000007</v>
      </c>
    </row>
    <row r="7" spans="2:8" x14ac:dyDescent="0.25">
      <c r="E7" t="s">
        <v>20</v>
      </c>
      <c r="F7" s="10"/>
      <c r="G7" s="11">
        <f>+(1-(F7-$B$10)/(+$B$11-$B$10))*100</f>
        <v>171.42857142857144</v>
      </c>
      <c r="H7">
        <f t="shared" si="0"/>
        <v>60.000000000000007</v>
      </c>
    </row>
    <row r="8" spans="2:8" x14ac:dyDescent="0.25">
      <c r="B8" t="s">
        <v>21</v>
      </c>
      <c r="C8" t="s">
        <v>16</v>
      </c>
      <c r="E8" t="s">
        <v>22</v>
      </c>
      <c r="F8" s="10"/>
      <c r="G8" s="11">
        <f>+(1-(F8-$B$10)/(+$B$11-$B$10))*100</f>
        <v>171.42857142857144</v>
      </c>
      <c r="H8">
        <f t="shared" si="0"/>
        <v>60.000000000000007</v>
      </c>
    </row>
    <row r="10" spans="2:8" x14ac:dyDescent="0.25">
      <c r="B10" s="12">
        <v>500</v>
      </c>
      <c r="C10">
        <v>100</v>
      </c>
    </row>
    <row r="11" spans="2:8" x14ac:dyDescent="0.25">
      <c r="B11" s="12">
        <v>1200</v>
      </c>
      <c r="C11">
        <v>0</v>
      </c>
    </row>
    <row r="15" spans="2:8" x14ac:dyDescent="0.25">
      <c r="B15" s="13"/>
    </row>
    <row r="16" spans="2:8" x14ac:dyDescent="0.25">
      <c r="B16" s="14">
        <f>+B10</f>
        <v>500</v>
      </c>
      <c r="C16">
        <f>+C10</f>
        <v>100</v>
      </c>
      <c r="F16" s="14"/>
      <c r="G16" s="14"/>
    </row>
    <row r="17" spans="2:7" x14ac:dyDescent="0.25">
      <c r="B17" s="14">
        <f t="shared" ref="B17:B25" si="1">+(+$B$26-$B$16)*(1-C17/100)+$B$16</f>
        <v>570</v>
      </c>
      <c r="C17">
        <v>90</v>
      </c>
      <c r="F17" s="14"/>
      <c r="G17" s="14"/>
    </row>
    <row r="18" spans="2:7" x14ac:dyDescent="0.25">
      <c r="B18" s="14">
        <f t="shared" si="1"/>
        <v>640</v>
      </c>
      <c r="C18">
        <v>80</v>
      </c>
      <c r="F18" s="14"/>
      <c r="G18" s="14"/>
    </row>
    <row r="19" spans="2:7" x14ac:dyDescent="0.25">
      <c r="B19" s="14">
        <f t="shared" si="1"/>
        <v>710</v>
      </c>
      <c r="C19">
        <v>70</v>
      </c>
      <c r="F19" s="14"/>
      <c r="G19" s="14"/>
    </row>
    <row r="20" spans="2:7" x14ac:dyDescent="0.25">
      <c r="B20" s="14">
        <f t="shared" si="1"/>
        <v>780</v>
      </c>
      <c r="C20">
        <v>60</v>
      </c>
      <c r="F20" s="14"/>
      <c r="G20" s="14"/>
    </row>
    <row r="21" spans="2:7" x14ac:dyDescent="0.25">
      <c r="B21" s="14">
        <f t="shared" si="1"/>
        <v>850</v>
      </c>
      <c r="C21">
        <v>50</v>
      </c>
      <c r="F21" s="14"/>
      <c r="G21" s="14"/>
    </row>
    <row r="22" spans="2:7" x14ac:dyDescent="0.25">
      <c r="B22" s="14">
        <f t="shared" si="1"/>
        <v>920</v>
      </c>
      <c r="C22">
        <v>40</v>
      </c>
      <c r="F22" s="14"/>
      <c r="G22" s="14"/>
    </row>
    <row r="23" spans="2:7" x14ac:dyDescent="0.25">
      <c r="B23" s="14">
        <f t="shared" si="1"/>
        <v>990</v>
      </c>
      <c r="C23">
        <v>30</v>
      </c>
      <c r="F23" s="14"/>
      <c r="G23" s="14"/>
    </row>
    <row r="24" spans="2:7" x14ac:dyDescent="0.25">
      <c r="B24" s="14">
        <f t="shared" si="1"/>
        <v>1060</v>
      </c>
      <c r="C24">
        <v>20</v>
      </c>
      <c r="F24" s="14"/>
      <c r="G24" s="14"/>
    </row>
    <row r="25" spans="2:7" x14ac:dyDescent="0.25">
      <c r="B25" s="14">
        <f t="shared" si="1"/>
        <v>1130</v>
      </c>
      <c r="C25">
        <v>10</v>
      </c>
      <c r="F25" s="14"/>
      <c r="G25" s="14"/>
    </row>
    <row r="26" spans="2:7" x14ac:dyDescent="0.25">
      <c r="B26" s="14">
        <f>+B11</f>
        <v>1200</v>
      </c>
      <c r="C26">
        <v>0</v>
      </c>
      <c r="F26" s="14"/>
      <c r="G26" s="14"/>
    </row>
  </sheetData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Tilbud</vt:lpstr>
      <vt:lpstr>Skala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Nørgård</dc:creator>
  <cp:lastModifiedBy>Kristian Nørgård</cp:lastModifiedBy>
  <cp:lastPrinted>2019-07-04T07:04:09Z</cp:lastPrinted>
  <dcterms:created xsi:type="dcterms:W3CDTF">2019-04-29T05:42:28Z</dcterms:created>
  <dcterms:modified xsi:type="dcterms:W3CDTF">2019-07-04T08:06:29Z</dcterms:modified>
</cp:coreProperties>
</file>