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81" activeTab="1"/>
  </bookViews>
  <sheets>
    <sheet name="Forside Vejanlæg" sheetId="1" r:id="rId1"/>
    <sheet name="TBL Vejanlæg" sheetId="2" r:id="rId2"/>
  </sheets>
  <definedNames>
    <definedName name="FqrstAdresse" localSheetId="0">'Forside Vejanlæg'!#REF!</definedName>
    <definedName name="FqrstFax" localSheetId="0">'Forside Vejanlæg'!#REF!</definedName>
    <definedName name="FqrstKontor" localSheetId="0">'Forside Vejanlæg'!#REF!</definedName>
    <definedName name="FqrstMailadresse" localSheetId="0">'Forside Vejanlæg'!#REF!</definedName>
    <definedName name="FqrstPostboks" localSheetId="0">'Forside Vejanlæg'!#REF!</definedName>
    <definedName name="FqrstPostdistrikt" localSheetId="0">'Forside Vejanlæg'!#REF!</definedName>
    <definedName name="FqrstTelefon" localSheetId="0">'Forside Vejanlæg'!#REF!</definedName>
    <definedName name="FqrstWebadresse" localSheetId="0">'Forside Vejanlæg'!#REF!</definedName>
    <definedName name="HP01_Budget">'TBL Vejanlæg'!#REF!</definedName>
    <definedName name="HP01_Kontrakt">'TBL Vejanlæg'!$H$9</definedName>
    <definedName name="HP01_Udført">'TBL Vejanlæg'!#REF!</definedName>
    <definedName name="HP02_Budget">'TBL Vejanlæg'!#REF!</definedName>
    <definedName name="HP02_Kontrakt">'TBL Vejanlæg'!$H$50</definedName>
    <definedName name="HP02_Udført">'TBL Vejanlæg'!#REF!</definedName>
    <definedName name="HP03_Budget">'TBL Vejanlæg'!#REF!</definedName>
    <definedName name="HP03_Kontrakt">'TBL Vejanlæg'!$H$75</definedName>
    <definedName name="HP03_Udført">'TBL Vejanlæg'!#REF!</definedName>
    <definedName name="HP04_Budget">'TBL Vejanlæg'!#REF!</definedName>
    <definedName name="HP04_Kontrakt">'TBL Vejanlæg'!$H$80</definedName>
    <definedName name="HP04_Udført">'TBL Vejanlæg'!#REF!</definedName>
    <definedName name="HP05_Budget">'TBL Vejanlæg'!#REF!</definedName>
    <definedName name="HP05_Kontrakt">'TBL Vejanlæg'!$H$86</definedName>
    <definedName name="HP05_Udført">'TBL Vejanlæg'!#REF!</definedName>
    <definedName name="HP06_Budget">'TBL Vejanlæg'!#REF!</definedName>
    <definedName name="HP06_Kontrakt">'TBL Vejanlæg'!#REF!</definedName>
    <definedName name="HP06_Udført">'TBL Vejanlæg'!#REF!</definedName>
    <definedName name="HP07_Budget">'TBL Vejanlæg'!#REF!</definedName>
    <definedName name="HP07_Kontrakt">'TBL Vejanlæg'!$H$98</definedName>
    <definedName name="HP07_Udført">'TBL Vejanlæg'!#REF!</definedName>
    <definedName name="HP08_Budget">'TBL Vejanlæg'!#REF!</definedName>
    <definedName name="HP08_Kontrakt">'TBL Vejanlæg'!$H$107</definedName>
    <definedName name="HP08_Udført">'TBL Vejanlæg'!#REF!</definedName>
    <definedName name="HP09_Budget">'TBL Vejanlæg'!#REF!</definedName>
    <definedName name="HP09_Kontrakt">'TBL Vejanlæg'!#REF!</definedName>
    <definedName name="HP09_Udført">'TBL Vejanlæg'!#REF!</definedName>
    <definedName name="HP10_Budget">'TBL Vejanlæg'!#REF!</definedName>
    <definedName name="HP10_Kontrakt">'TBL Vejanlæg'!#REF!</definedName>
    <definedName name="HP10_Udført">'TBL Vejanlæg'!#REF!</definedName>
    <definedName name="HP11_Budget">'TBL Vejanlæg'!#REF!</definedName>
    <definedName name="HP11_kontrakt">'TBL Vejanlæg'!#REF!</definedName>
    <definedName name="HP11_Udført">'TBL Vejanlæg'!#REF!</definedName>
    <definedName name="HP12_Budget">'TBL Vejanlæg'!#REF!</definedName>
    <definedName name="HP12_Kontrakt">'TBL Vejanlæg'!#REF!</definedName>
    <definedName name="HP12_Udført">'TBL Vejanlæg'!#REF!</definedName>
    <definedName name="HP13_Budget">'TBL Vejanlæg'!#REF!</definedName>
    <definedName name="HP13_Kontrakt">'TBL Vejanlæg'!$H$141</definedName>
    <definedName name="HP13_Udført">'TBL Vejanlæg'!#REF!</definedName>
    <definedName name="HP14_Kontrakt">'TBL Vejanlæg'!#REF!</definedName>
    <definedName name="_xlnm.Print_Area" localSheetId="0">'Forside Vejanlæg'!$A$1:$N$37</definedName>
    <definedName name="_xlnm.Print_Area" localSheetId="1">'TBL Vejanlæg'!$A$1:$H$163</definedName>
    <definedName name="_xlnm.Print_Titles" localSheetId="1">'TBL Vejanlæg'!$1:$3</definedName>
    <definedName name="Z_C36BD45E_7A26_427E_9D1C_3938E4714006_.wvu.PrintArea" localSheetId="0" hidden="1">'Forside Vejanlæg'!$B$2:$M$21</definedName>
    <definedName name="Z_C36BD45E_7A26_427E_9D1C_3938E4714006_.wvu.PrintArea" localSheetId="1" hidden="1">'TBL Vejanlæg'!$A$2:$H$159</definedName>
    <definedName name="Z_C36BD45E_7A26_427E_9D1C_3938E4714006_.wvu.PrintTitles" localSheetId="1" hidden="1">'TBL Vejanlæg'!$2:$3</definedName>
  </definedNames>
  <calcPr fullCalcOnLoad="1"/>
</workbook>
</file>

<file path=xl/comments2.xml><?xml version="1.0" encoding="utf-8"?>
<comments xmlns="http://schemas.openxmlformats.org/spreadsheetml/2006/main">
  <authors>
    <author>Thomas Nissen (THNI)</author>
  </authors>
  <commentList>
    <comment ref="D27" authorId="0">
      <text>
        <r>
          <rPr>
            <b/>
            <sz val="9"/>
            <rFont val="Tahoma"/>
            <family val="2"/>
          </rPr>
          <t>Thomas Nissen (THNI):</t>
        </r>
        <r>
          <rPr>
            <sz val="9"/>
            <rFont val="Tahoma"/>
            <family val="2"/>
          </rPr>
          <t xml:space="preserve">
Overkørsler?
</t>
        </r>
      </text>
    </comment>
  </commentList>
</comments>
</file>

<file path=xl/sharedStrings.xml><?xml version="1.0" encoding="utf-8"?>
<sst xmlns="http://schemas.openxmlformats.org/spreadsheetml/2006/main" count="265" uniqueCount="162">
  <si>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</si>
  <si>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</si>
  <si>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</si>
  <si>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</si>
  <si>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</si>
  <si>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</si>
  <si>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HP</t>
  </si>
  <si>
    <t>PO</t>
  </si>
  <si>
    <t>UP</t>
  </si>
  <si>
    <t xml:space="preserve">Etablering, drift og rømning </t>
  </si>
  <si>
    <t>sum</t>
  </si>
  <si>
    <t xml:space="preserve">Færdselsregulerende foranstaltninger </t>
  </si>
  <si>
    <t>FORBEREDENDE ARBEJDER</t>
  </si>
  <si>
    <t>OPBRYDNING</t>
  </si>
  <si>
    <t>m</t>
  </si>
  <si>
    <t>stk.</t>
  </si>
  <si>
    <t>BROLÆGNING</t>
  </si>
  <si>
    <t>BETONKANTSTEN, FLISER OG AFLØBSRENDER</t>
  </si>
  <si>
    <t>Post</t>
  </si>
  <si>
    <t>Betegnelse</t>
  </si>
  <si>
    <t>I alt</t>
  </si>
  <si>
    <t>ARBEJDSPLADS MV.</t>
  </si>
  <si>
    <t>02</t>
  </si>
  <si>
    <t>03</t>
  </si>
  <si>
    <t>04</t>
  </si>
  <si>
    <t>05</t>
  </si>
  <si>
    <t>07</t>
  </si>
  <si>
    <t>08</t>
  </si>
  <si>
    <t xml:space="preserve"> kr.</t>
  </si>
  <si>
    <t>Beskrivelse af ydelser</t>
  </si>
  <si>
    <t>Kontrakt</t>
  </si>
  <si>
    <t>Enhed</t>
  </si>
  <si>
    <t>Antal enheder</t>
  </si>
  <si>
    <t>Enhedspris [kr.]</t>
  </si>
  <si>
    <t>Total pris [kr.]</t>
  </si>
  <si>
    <t>RÅJORDSARBEJDER</t>
  </si>
  <si>
    <t>Projektnavn</t>
  </si>
  <si>
    <t>AFSLUTTENDE ARBEJDER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</si>
  <si>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</si>
  <si>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</si>
  <si>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stk</t>
  </si>
  <si>
    <t>BEHANDLING AF MULDHOLDIGT JORD</t>
  </si>
  <si>
    <t>06</t>
  </si>
  <si>
    <t xml:space="preserve"> I alt at overføre til forside Vejanlæg</t>
  </si>
  <si>
    <t>DRÆN</t>
  </si>
  <si>
    <t>Trappefræsning ved vejudvidelse og tilslutning</t>
  </si>
  <si>
    <t xml:space="preserve">AFSTRIBNING </t>
  </si>
  <si>
    <t>lbm</t>
  </si>
  <si>
    <t>LEDNINGER</t>
  </si>
  <si>
    <t>V11B.1</t>
  </si>
  <si>
    <t>Trådhegn at optage, opbevare og gensætte.</t>
  </si>
  <si>
    <t>Autoværn at optage, opbevare og gensætte</t>
  </si>
  <si>
    <t>Lysmast at optage, opbevare og gensætte</t>
  </si>
  <si>
    <t>Finregulering og sprøjtesåning af græs på skråninger, grøfter og rabatter til nyt vejskel.</t>
  </si>
  <si>
    <t>09</t>
  </si>
  <si>
    <t>10</t>
  </si>
  <si>
    <t>11</t>
  </si>
  <si>
    <t>Rydning</t>
  </si>
  <si>
    <t xml:space="preserve">DEMARKERING </t>
  </si>
  <si>
    <t>S11 Vigelinje</t>
  </si>
  <si>
    <t>0,10 m brede linjer</t>
  </si>
  <si>
    <t>0,3 m brede linjer</t>
  </si>
  <si>
    <t>Opbrydning og bortskaffelse af hævet flade</t>
  </si>
  <si>
    <t>Fræsning, t = 10 - 30 mm på sti langs hallen</t>
  </si>
  <si>
    <t>AFMÆRKNINGSMATERIEL</t>
  </si>
  <si>
    <t>VEJBELYSNINGSMATERIEL</t>
  </si>
  <si>
    <t>MATERIELLEJEPRISER VED REGNINGSARBEJDER</t>
  </si>
  <si>
    <t>Lastvogn, 3-akslet med tip, grab og fører</t>
  </si>
  <si>
    <t>Lastvogn, 4-akslet med tip, grab og fører</t>
  </si>
  <si>
    <t>Redegraver m. fører, 8t</t>
  </si>
  <si>
    <t>time</t>
  </si>
  <si>
    <t>Afrømning og bortskaffelse af blødbund</t>
  </si>
  <si>
    <t>Levering og indbygning af friktionsjord over/under vandspejl</t>
  </si>
  <si>
    <t>Levering og udlægning af muld i rabatter og på skråninger, t = 0,1 m</t>
  </si>
  <si>
    <t>0,1 m brede linjer</t>
  </si>
  <si>
    <t>Fladeafmærkning. Spærreflader, bump, mv.</t>
  </si>
  <si>
    <t>V21 cykelsymbol, 1 m</t>
  </si>
  <si>
    <t>Levering og montering af Lite - PRIMO 30</t>
  </si>
  <si>
    <t>4x6 mm2 cu forsyningskabel, at levere og lægge</t>
  </si>
  <si>
    <t>ARBEJDSLØN VED REGNINGSARBEJDER</t>
  </si>
  <si>
    <t>Formand</t>
  </si>
  <si>
    <t>Specialarbejder</t>
  </si>
  <si>
    <t>12</t>
  </si>
  <si>
    <t>13</t>
  </si>
  <si>
    <t xml:space="preserve">Tilbudssum i alt excl. moms </t>
  </si>
  <si>
    <t>Dato:</t>
  </si>
  <si>
    <t>Firmastempel:</t>
  </si>
  <si>
    <t>Tlf. nr.</t>
  </si>
  <si>
    <t>Underskrift:</t>
  </si>
  <si>
    <t>CVR nr.</t>
  </si>
  <si>
    <t>Modtagne rettelsesbreve:</t>
  </si>
  <si>
    <t>I alt at overføre til forside Vejanlæg</t>
  </si>
  <si>
    <t>Nibevej - Dobbeltrettet cykelsti</t>
  </si>
  <si>
    <t>Cykelstrækninger i Rebild Kommune</t>
  </si>
  <si>
    <t>Eksisterende vejudstyr, at optage, opbevare i depot og gensætte</t>
  </si>
  <si>
    <t>Skæring af asfalt, t = 50 - 200 mm</t>
  </si>
  <si>
    <t>Nedgangsbrønd i st. 4.375 at optage og bortskaffe</t>
  </si>
  <si>
    <t>Ramper ml. sti og kørebane, b = 3 m, l = 0,3 m</t>
  </si>
  <si>
    <t>Tomrør at levere og lægge</t>
  </si>
  <si>
    <t>m²</t>
  </si>
  <si>
    <t>Afgravning, mellemdeponere og genindbygge råjord</t>
  </si>
  <si>
    <t xml:space="preserve">Afrømning, mellemdeponere og genudlægning af muld, t = 0,1 </t>
  </si>
  <si>
    <t>Reguleringspris GAB</t>
  </si>
  <si>
    <t>t</t>
  </si>
  <si>
    <t>Drift og leje af vibrationsmåler (1 måler)</t>
  </si>
  <si>
    <t>døgn</t>
  </si>
  <si>
    <t>Målerapport for vibrationsmålere iht. SAB</t>
  </si>
  <si>
    <t>Levering, montering, afrapportering og nedtagning af vibrationsmålere</t>
  </si>
  <si>
    <t>Nedtagning og genopsætning af vibrationsmålere, inkl. afrapportering</t>
  </si>
  <si>
    <t>St. 4.800 at forlænge eksist rørudløb ved Frendup Bæk, ø400 - ø600 mm</t>
  </si>
  <si>
    <t>St. 3.430 at forlænge eksist rørudløb ved Frendup Skov, ø400 - ø600 mm</t>
  </si>
  <si>
    <t>St. 3.430 at levere og sætte ny brønd , ø800 - ø1200 mm</t>
  </si>
  <si>
    <t xml:space="preserve">St. 4.375 at levere og sætte ny brønd ø800-1200 mm samt forlænge eksist rørunderløb ø400 - ø600 mm </t>
  </si>
  <si>
    <t>Forsinkelsesbassin</t>
  </si>
  <si>
    <t>m³</t>
  </si>
  <si>
    <t>SG II, at levere og indbygge som sidestøtte til kørebanekant, i bredde b = 0,50 m</t>
  </si>
  <si>
    <t>Forlængelse af eksist. drænledninger ø100-ø300 (0 - 10 m ledning)</t>
  </si>
  <si>
    <t>Forlængelse af eksist. drænledninger ø100-ø300 (10 - 20 m ledning)</t>
  </si>
  <si>
    <t>Hævet flade i t-kryds, jf. plantegning udført efter VD typegodkendt bump</t>
  </si>
  <si>
    <t>Hævet flade på lige vej, jf. plantegning udført efter VD typegodkendt bump</t>
  </si>
  <si>
    <t>Jordforbedring i bund af grøftestrækning  ved grubning i 0,4 meters dybde.</t>
  </si>
  <si>
    <t>Levering og lægning af fuldslidsede korrugerende dræn af  plastrør, Ø200PP mm i dybde 0,7 m inkl. drænkasse og nødvendige tilslutninger</t>
  </si>
  <si>
    <t>Afgravning og bortskaffelse af råjord</t>
  </si>
  <si>
    <t>Udgravning og bortskaffelse af overskudsjord ifm etablering af forsinkelsesbassin B4</t>
  </si>
  <si>
    <t>Opbrydning af eksisterende overkørsler og vejkasse</t>
  </si>
  <si>
    <t>KØREBANEAFMÆRKNING (MALET kort holdbarhed)</t>
  </si>
  <si>
    <t>Levering og opsætning af master, h = 7,0 m inkl. Fundamenter</t>
  </si>
  <si>
    <t>Tilpasning af eksisterende afvanding</t>
  </si>
  <si>
    <t>Diverse</t>
  </si>
  <si>
    <t>Grundvandssænkning ved brug af entreprenørpumpe</t>
  </si>
  <si>
    <t>Filtermuld, at levere og udlægge, t = 50 cm</t>
  </si>
  <si>
    <t>Afrømning og udsætning af muld, t = var. (0,3 - 2,0 m)</t>
  </si>
  <si>
    <t>Udlægning af geonet i 2 lag (1 lag under BL og 1 lag over BL)</t>
  </si>
  <si>
    <t>Udlægning af geotekstil under vejkasse, inden udlægning af geonet</t>
  </si>
  <si>
    <t>Etablering af overkørsler jf. vejdirektoratets typetegning 25428, inkl. rørunderløb og uden asfaltmængden</t>
  </si>
  <si>
    <t>Levering og lægning af Ø200 PE ifm udløb til grøfter/bassin mm inkl. nødvendige tilslutninger</t>
  </si>
  <si>
    <t>Afpropning af geotekniske boringer</t>
  </si>
  <si>
    <t>SG II, at levere og indbygge</t>
  </si>
  <si>
    <t>Bundsikringsgrus, at levere og udlægge</t>
  </si>
  <si>
    <t>GAB 0, 135 kg/m2, t = 60 mm på sti</t>
  </si>
  <si>
    <t>Græsarmeringssten, t = 10 cm, inkl. randsten og fugegrus med muld iht. leverandørens anvsining</t>
  </si>
  <si>
    <t>GAB 1, 185 kg/m2, t =80 mm i overkørsler, ved sideudvidelse og holdeplads</t>
  </si>
  <si>
    <t>Betonvarer at optage of bortskaffe (kantsten, fliser mv) i den nordlige del af Øster hHornum</t>
  </si>
  <si>
    <t>Regulering af eksist. fortovsbelægning i den nordlige del af Øster Hornum</t>
  </si>
  <si>
    <t>Betonkansten som eksist, at levere og sætte i beton i den nordlige del af Øster Hornum</t>
  </si>
  <si>
    <t>Betonfliser, som eksist. i Øster Hornum v. Nihøjevej</t>
  </si>
  <si>
    <t>Kantfyldning, GAB-II, t = 8 - 12, b = 50 cm, at levere og udlægge langs ny kantsten</t>
  </si>
  <si>
    <r>
      <t xml:space="preserve">Tilbud </t>
    </r>
    <r>
      <rPr>
        <sz val="12"/>
        <rFont val="Arial"/>
        <family val="2"/>
      </rPr>
      <t>Undertegnede entreprenør tilbyder herved at udføre nedenstående ydelser til de angivne priser excl. Moms i henhold til udbudsmateriale af januar 2020</t>
    </r>
  </si>
  <si>
    <t>UB11.2, at levere og montere på eksist. stander</t>
  </si>
  <si>
    <t>UA41, at levere og montere på eksist. stander</t>
  </si>
  <si>
    <t>Kantpæle, at levere og montere, inkl. fundament</t>
  </si>
  <si>
    <t>A36/UA42, at levere og montere, inkl. lige stander</t>
  </si>
  <si>
    <t>B11, at levere og montere, inkl. lige stander</t>
  </si>
  <si>
    <t>B11/UB11.1, at levere og montere, inkl. lige stander</t>
  </si>
  <si>
    <t>B11/UB11.2 at levere og montere, inkl. lige stander</t>
  </si>
  <si>
    <t>A21/UA21.1, at levere og montere, inkl. lige stander</t>
  </si>
  <si>
    <t xml:space="preserve">D21/UD21.1/UD.21.2, at levere og montere, inkl. lige stander </t>
  </si>
  <si>
    <t>D21/UD1, at levere og montere, inkl. lige stander</t>
  </si>
  <si>
    <t>C55/C56, at levere og montere, inkl. lige stander</t>
  </si>
  <si>
    <t>E21.1/UE20.2, at levere og montere, inkl. lige stander</t>
  </si>
  <si>
    <t>E68.4/E69.4, at levere og montere, inkl. rørrammestander</t>
  </si>
  <si>
    <t>E55/E56, at levere og montere, inkl. rørrammestander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</si>
</sst>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00"/>
    <numFmt numFmtId="167" formatCode="\$#,##0.00_);\(\$#,##0.00\)"/>
    <numFmt numFmtId="168" formatCode="\$#,##0_);\(\$#,##0\)"/>
    <numFmt numFmtId="169" formatCode="mmmm\ 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hair"/>
      <bottom style="hair"/>
    </border>
    <border>
      <left/>
      <right/>
      <top/>
      <bottom style="double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/>
      <right style="medium"/>
      <top style="hair"/>
      <bottom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169" fontId="0" fillId="0" borderId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2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ill="0" applyBorder="0" applyAlignment="0" applyProtection="0"/>
    <xf numFmtId="37" fontId="0" fillId="0" borderId="0" applyFill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8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66" fontId="6" fillId="0" borderId="8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4" fontId="6" fillId="0" borderId="9" xfId="49" applyNumberFormat="1" applyFont="1" applyBorder="1" applyAlignment="1">
      <alignment horizontal="right" vertical="top"/>
    </xf>
    <xf numFmtId="3" fontId="6" fillId="0" borderId="10" xfId="49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166" fontId="6" fillId="0" borderId="11" xfId="0" applyNumberFormat="1" applyFont="1" applyBorder="1" applyAlignment="1">
      <alignment vertical="top" wrapText="1"/>
    </xf>
    <xf numFmtId="166" fontId="6" fillId="0" borderId="9" xfId="0" applyNumberFormat="1" applyFont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right" vertical="top"/>
    </xf>
    <xf numFmtId="2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166" fontId="6" fillId="0" borderId="12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right" vertical="top"/>
    </xf>
    <xf numFmtId="2" fontId="6" fillId="0" borderId="0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0" fillId="0" borderId="14" xfId="53" applyFont="1" applyBorder="1">
      <alignment/>
      <protection/>
    </xf>
    <xf numFmtId="0" fontId="6" fillId="0" borderId="0" xfId="53" applyFont="1" applyBorder="1" applyAlignment="1">
      <alignment vertical="center"/>
      <protection/>
    </xf>
    <xf numFmtId="0" fontId="0" fillId="0" borderId="15" xfId="53" applyFont="1" applyBorder="1">
      <alignment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right"/>
      <protection/>
    </xf>
    <xf numFmtId="0" fontId="6" fillId="0" borderId="14" xfId="0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4" fontId="6" fillId="0" borderId="17" xfId="53" applyNumberFormat="1" applyFont="1" applyBorder="1">
      <alignment/>
      <protection/>
    </xf>
    <xf numFmtId="0" fontId="6" fillId="0" borderId="0" xfId="53" applyFont="1" applyBorder="1" applyAlignment="1" quotePrefix="1">
      <alignment horizontal="left"/>
      <protection/>
    </xf>
    <xf numFmtId="4" fontId="6" fillId="0" borderId="0" xfId="53" applyNumberFormat="1" applyFont="1" applyBorder="1">
      <alignment/>
      <protection/>
    </xf>
    <xf numFmtId="4" fontId="6" fillId="0" borderId="18" xfId="0" applyNumberFormat="1" applyFont="1" applyFill="1" applyBorder="1" applyAlignment="1">
      <alignment horizontal="right" vertical="top"/>
    </xf>
    <xf numFmtId="4" fontId="6" fillId="0" borderId="18" xfId="49" applyNumberFormat="1" applyFont="1" applyFill="1" applyBorder="1" applyAlignment="1">
      <alignment horizontal="right" vertical="top"/>
    </xf>
    <xf numFmtId="4" fontId="6" fillId="0" borderId="19" xfId="49" applyNumberFormat="1" applyFont="1" applyFill="1" applyBorder="1" applyAlignment="1">
      <alignment horizontal="right" vertical="top"/>
    </xf>
    <xf numFmtId="4" fontId="6" fillId="0" borderId="20" xfId="49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0" fontId="6" fillId="33" borderId="0" xfId="53" applyFont="1" applyFill="1">
      <alignment/>
      <protection/>
    </xf>
    <xf numFmtId="0" fontId="6" fillId="33" borderId="0" xfId="53" applyFont="1" applyFill="1" applyBorder="1">
      <alignment/>
      <protection/>
    </xf>
    <xf numFmtId="0" fontId="0" fillId="33" borderId="0" xfId="53" applyFont="1" applyFill="1" applyBorder="1">
      <alignment/>
      <protection/>
    </xf>
    <xf numFmtId="0" fontId="0" fillId="34" borderId="21" xfId="53" applyFont="1" applyFill="1" applyBorder="1">
      <alignment/>
      <protection/>
    </xf>
    <xf numFmtId="0" fontId="0" fillId="34" borderId="22" xfId="53" applyFont="1" applyFill="1" applyBorder="1">
      <alignment/>
      <protection/>
    </xf>
    <xf numFmtId="0" fontId="0" fillId="34" borderId="14" xfId="53" applyFont="1" applyFill="1" applyBorder="1">
      <alignment/>
      <protection/>
    </xf>
    <xf numFmtId="0" fontId="6" fillId="34" borderId="0" xfId="0" applyFont="1" applyFill="1" applyBorder="1" applyAlignment="1">
      <alignment/>
    </xf>
    <xf numFmtId="0" fontId="6" fillId="34" borderId="0" xfId="53" applyFont="1" applyFill="1" applyBorder="1" applyAlignment="1">
      <alignment vertical="top" wrapText="1"/>
      <protection/>
    </xf>
    <xf numFmtId="0" fontId="0" fillId="34" borderId="15" xfId="53" applyFont="1" applyFill="1" applyBorder="1">
      <alignment/>
      <protection/>
    </xf>
    <xf numFmtId="4" fontId="7" fillId="34" borderId="23" xfId="0" applyNumberFormat="1" applyFont="1" applyFill="1" applyBorder="1" applyAlignment="1">
      <alignment horizontal="center" vertical="top" wrapText="1"/>
    </xf>
    <xf numFmtId="166" fontId="6" fillId="0" borderId="11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4" fontId="6" fillId="0" borderId="9" xfId="0" applyNumberFormat="1" applyFont="1" applyFill="1" applyBorder="1" applyAlignment="1">
      <alignment horizontal="right" vertical="top"/>
    </xf>
    <xf numFmtId="166" fontId="6" fillId="0" borderId="11" xfId="0" applyNumberFormat="1" applyFont="1" applyFill="1" applyBorder="1" applyAlignment="1" applyProtection="1">
      <alignment horizontal="center"/>
      <protection locked="0"/>
    </xf>
    <xf numFmtId="166" fontId="6" fillId="0" borderId="9" xfId="0" applyNumberFormat="1" applyFont="1" applyFill="1" applyBorder="1" applyAlignment="1" applyProtection="1">
      <alignment horizontal="center"/>
      <protection locked="0"/>
    </xf>
    <xf numFmtId="166" fontId="6" fillId="0" borderId="8" xfId="0" applyNumberFormat="1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3" fontId="6" fillId="0" borderId="10" xfId="0" applyNumberFormat="1" applyFont="1" applyFill="1" applyBorder="1" applyAlignment="1" applyProtection="1">
      <alignment horizontal="right" vertical="top"/>
      <protection locked="0"/>
    </xf>
    <xf numFmtId="4" fontId="6" fillId="0" borderId="9" xfId="49" applyNumberFormat="1" applyFont="1" applyFill="1" applyBorder="1" applyAlignment="1" applyProtection="1">
      <alignment horizontal="right" vertical="top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49" applyNumberFormat="1" applyFont="1" applyFill="1" applyBorder="1" applyAlignment="1">
      <alignment horizontal="right" vertical="top"/>
    </xf>
    <xf numFmtId="4" fontId="6" fillId="0" borderId="9" xfId="49" applyNumberFormat="1" applyFont="1" applyFill="1" applyBorder="1" applyAlignment="1">
      <alignment horizontal="right" vertical="top"/>
    </xf>
    <xf numFmtId="3" fontId="6" fillId="0" borderId="10" xfId="49" applyNumberFormat="1" applyFont="1" applyFill="1" applyBorder="1" applyAlignment="1" applyProtection="1">
      <alignment horizontal="right" vertical="top"/>
      <protection locked="0"/>
    </xf>
    <xf numFmtId="3" fontId="6" fillId="0" borderId="10" xfId="49" applyNumberFormat="1" applyFont="1" applyFill="1" applyBorder="1" applyAlignment="1" quotePrefix="1">
      <alignment horizontal="right" vertical="top"/>
    </xf>
    <xf numFmtId="166" fontId="6" fillId="0" borderId="9" xfId="0" applyNumberFormat="1" applyFont="1" applyFill="1" applyBorder="1" applyAlignment="1" applyProtection="1">
      <alignment horizontal="center" vertical="top"/>
      <protection locked="0"/>
    </xf>
    <xf numFmtId="166" fontId="6" fillId="0" borderId="11" xfId="0" applyNumberFormat="1" applyFont="1" applyFill="1" applyBorder="1" applyAlignment="1">
      <alignment/>
    </xf>
    <xf numFmtId="166" fontId="6" fillId="0" borderId="9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 horizontal="center" vertical="top"/>
    </xf>
    <xf numFmtId="166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top"/>
    </xf>
    <xf numFmtId="166" fontId="7" fillId="34" borderId="24" xfId="0" applyNumberFormat="1" applyFont="1" applyFill="1" applyBorder="1" applyAlignment="1">
      <alignment horizontal="center" vertical="top" wrapText="1"/>
    </xf>
    <xf numFmtId="166" fontId="7" fillId="34" borderId="25" xfId="0" applyNumberFormat="1" applyFont="1" applyFill="1" applyBorder="1" applyAlignment="1">
      <alignment horizontal="center" vertical="top" wrapText="1"/>
    </xf>
    <xf numFmtId="166" fontId="7" fillId="34" borderId="26" xfId="0" applyNumberFormat="1" applyFont="1" applyFill="1" applyBorder="1" applyAlignment="1">
      <alignment horizontal="center" vertical="top" wrapText="1"/>
    </xf>
    <xf numFmtId="49" fontId="7" fillId="34" borderId="27" xfId="0" applyNumberFormat="1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Continuous" vertical="top" wrapText="1"/>
    </xf>
    <xf numFmtId="3" fontId="7" fillId="34" borderId="27" xfId="0" applyNumberFormat="1" applyFont="1" applyFill="1" applyBorder="1" applyAlignment="1">
      <alignment horizontal="center" vertical="top" wrapText="1"/>
    </xf>
    <xf numFmtId="4" fontId="7" fillId="34" borderId="26" xfId="0" applyNumberFormat="1" applyFont="1" applyFill="1" applyBorder="1" applyAlignment="1">
      <alignment horizontal="center" vertical="top" wrapText="1"/>
    </xf>
    <xf numFmtId="4" fontId="6" fillId="0" borderId="28" xfId="49" applyNumberFormat="1" applyFont="1" applyFill="1" applyBorder="1" applyAlignment="1">
      <alignment horizontal="right" vertical="top"/>
    </xf>
    <xf numFmtId="166" fontId="3" fillId="0" borderId="11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49" fontId="6" fillId="0" borderId="10" xfId="49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 applyProtection="1">
      <alignment horizontal="center"/>
      <protection locked="0"/>
    </xf>
    <xf numFmtId="166" fontId="6" fillId="0" borderId="11" xfId="0" applyNumberFormat="1" applyFont="1" applyFill="1" applyBorder="1" applyAlignment="1" applyProtection="1">
      <alignment/>
      <protection locked="0"/>
    </xf>
    <xf numFmtId="166" fontId="3" fillId="0" borderId="8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66" fontId="6" fillId="0" borderId="9" xfId="0" applyNumberFormat="1" applyFont="1" applyFill="1" applyBorder="1" applyAlignment="1" applyProtection="1">
      <alignment/>
      <protection locked="0"/>
    </xf>
    <xf numFmtId="4" fontId="3" fillId="0" borderId="18" xfId="49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4" fontId="6" fillId="0" borderId="15" xfId="49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center" vertical="center"/>
    </xf>
    <xf numFmtId="9" fontId="6" fillId="0" borderId="0" xfId="59" applyFont="1" applyAlignment="1">
      <alignment/>
    </xf>
    <xf numFmtId="164" fontId="6" fillId="0" borderId="0" xfId="66" applyNumberFormat="1" applyFont="1" applyAlignment="1">
      <alignment/>
    </xf>
    <xf numFmtId="166" fontId="39" fillId="0" borderId="8" xfId="0" applyNumberFormat="1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vertical="top" wrapText="1"/>
    </xf>
    <xf numFmtId="0" fontId="39" fillId="0" borderId="9" xfId="0" applyFont="1" applyFill="1" applyBorder="1" applyAlignment="1" applyProtection="1">
      <alignment horizontal="center" vertical="top"/>
      <protection locked="0"/>
    </xf>
    <xf numFmtId="3" fontId="39" fillId="0" borderId="10" xfId="49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29" xfId="49" applyNumberFormat="1" applyFont="1" applyBorder="1" applyAlignment="1">
      <alignment horizontal="right" vertical="top"/>
    </xf>
    <xf numFmtId="166" fontId="6" fillId="0" borderId="30" xfId="0" applyNumberFormat="1" applyFont="1" applyFill="1" applyBorder="1" applyAlignment="1" applyProtection="1">
      <alignment horizontal="center"/>
      <protection locked="0"/>
    </xf>
    <xf numFmtId="166" fontId="6" fillId="0" borderId="31" xfId="0" applyNumberFormat="1" applyFont="1" applyFill="1" applyBorder="1" applyAlignment="1">
      <alignment horizontal="center"/>
    </xf>
    <xf numFmtId="166" fontId="39" fillId="0" borderId="32" xfId="0" applyNumberFormat="1" applyFont="1" applyFill="1" applyBorder="1" applyAlignment="1">
      <alignment horizontal="center" vertical="top"/>
    </xf>
    <xf numFmtId="49" fontId="39" fillId="0" borderId="33" xfId="0" applyNumberFormat="1" applyFont="1" applyFill="1" applyBorder="1" applyAlignment="1">
      <alignment vertical="top" wrapText="1"/>
    </xf>
    <xf numFmtId="0" fontId="39" fillId="0" borderId="31" xfId="0" applyFont="1" applyFill="1" applyBorder="1" applyAlignment="1" applyProtection="1">
      <alignment horizontal="center" vertical="top"/>
      <protection locked="0"/>
    </xf>
    <xf numFmtId="3" fontId="39" fillId="0" borderId="33" xfId="49" applyNumberFormat="1" applyFont="1" applyFill="1" applyBorder="1" applyAlignment="1">
      <alignment horizontal="right" vertical="top"/>
    </xf>
    <xf numFmtId="4" fontId="6" fillId="0" borderId="31" xfId="49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34" borderId="34" xfId="53" applyFont="1" applyFill="1" applyBorder="1">
      <alignment/>
      <protection/>
    </xf>
    <xf numFmtId="0" fontId="6" fillId="34" borderId="35" xfId="0" applyFont="1" applyFill="1" applyBorder="1" applyAlignment="1">
      <alignment/>
    </xf>
    <xf numFmtId="0" fontId="6" fillId="34" borderId="35" xfId="53" applyFont="1" applyFill="1" applyBorder="1" applyAlignment="1">
      <alignment vertical="top" wrapText="1"/>
      <protection/>
    </xf>
    <xf numFmtId="0" fontId="0" fillId="34" borderId="36" xfId="53" applyFont="1" applyFill="1" applyBorder="1">
      <alignment/>
      <protection/>
    </xf>
    <xf numFmtId="0" fontId="6" fillId="0" borderId="3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9" xfId="0" applyFont="1" applyBorder="1" applyAlignment="1">
      <alignment/>
    </xf>
    <xf numFmtId="4" fontId="6" fillId="0" borderId="39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Border="1" applyAlignment="1" quotePrefix="1">
      <alignment/>
    </xf>
    <xf numFmtId="49" fontId="6" fillId="0" borderId="0" xfId="0" applyNumberFormat="1" applyFont="1" applyBorder="1" applyAlignment="1" quotePrefix="1">
      <alignment horizontal="left"/>
    </xf>
    <xf numFmtId="49" fontId="6" fillId="0" borderId="8" xfId="0" applyNumberFormat="1" applyFont="1" applyBorder="1" applyAlignment="1" quotePrefix="1">
      <alignment horizontal="left"/>
    </xf>
    <xf numFmtId="0" fontId="4" fillId="34" borderId="38" xfId="53" applyFont="1" applyFill="1" applyBorder="1" applyAlignment="1" applyProtection="1">
      <alignment horizontal="left" vertical="top" wrapText="1"/>
      <protection locked="0"/>
    </xf>
    <xf numFmtId="0" fontId="6" fillId="33" borderId="40" xfId="53" applyFont="1" applyFill="1" applyBorder="1" applyAlignment="1" applyProtection="1">
      <alignment horizontal="left" wrapText="1"/>
      <protection locked="0"/>
    </xf>
    <xf numFmtId="0" fontId="6" fillId="33" borderId="41" xfId="53" applyFont="1" applyFill="1" applyBorder="1" applyAlignment="1" applyProtection="1">
      <alignment horizontal="left" wrapText="1"/>
      <protection locked="0"/>
    </xf>
    <xf numFmtId="0" fontId="6" fillId="33" borderId="42" xfId="53" applyFont="1" applyFill="1" applyBorder="1" applyAlignment="1" applyProtection="1">
      <alignment horizontal="left" wrapText="1"/>
      <protection locked="0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6" fillId="33" borderId="43" xfId="53" applyFont="1" applyFill="1" applyBorder="1" applyAlignment="1" applyProtection="1">
      <alignment horizontal="left" wrapText="1"/>
      <protection locked="0"/>
    </xf>
    <xf numFmtId="0" fontId="6" fillId="33" borderId="44" xfId="53" applyFont="1" applyFill="1" applyBorder="1" applyAlignment="1" applyProtection="1">
      <alignment horizontal="left" wrapText="1"/>
      <protection locked="0"/>
    </xf>
    <xf numFmtId="0" fontId="6" fillId="33" borderId="45" xfId="53" applyFont="1" applyFill="1" applyBorder="1" applyAlignment="1" applyProtection="1">
      <alignment horizontal="left" wrapText="1"/>
      <protection locked="0"/>
    </xf>
    <xf numFmtId="166" fontId="4" fillId="34" borderId="46" xfId="0" applyNumberFormat="1" applyFont="1" applyFill="1" applyBorder="1" applyAlignment="1">
      <alignment horizontal="center" vertical="center" wrapText="1"/>
    </xf>
    <xf numFmtId="166" fontId="4" fillId="34" borderId="47" xfId="0" applyNumberFormat="1" applyFont="1" applyFill="1" applyBorder="1" applyAlignment="1">
      <alignment horizontal="center" vertical="center" wrapText="1"/>
    </xf>
    <xf numFmtId="3" fontId="4" fillId="34" borderId="48" xfId="0" applyNumberFormat="1" applyFont="1" applyFill="1" applyBorder="1" applyAlignment="1">
      <alignment horizontal="center" vertical="center" wrapText="1"/>
    </xf>
    <xf numFmtId="3" fontId="4" fillId="34" borderId="47" xfId="0" applyNumberFormat="1" applyFont="1" applyFill="1" applyBorder="1" applyAlignment="1">
      <alignment horizontal="center" vertical="center" wrapText="1"/>
    </xf>
    <xf numFmtId="3" fontId="4" fillId="34" borderId="4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" xfId="34"/>
    <cellStyle name="Beløb0" xfId="35"/>
    <cellStyle name="Bemærk!" xfId="36"/>
    <cellStyle name="Beregning" xfId="37"/>
    <cellStyle name="Dato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ast" xfId="45"/>
    <cellStyle name="Forklarende tekst" xfId="46"/>
    <cellStyle name="God" xfId="47"/>
    <cellStyle name="Input" xfId="48"/>
    <cellStyle name="Comma" xfId="49"/>
    <cellStyle name="Comma [0]" xfId="50"/>
    <cellStyle name="Kontrollér celle" xfId="51"/>
    <cellStyle name="Neutral" xfId="52"/>
    <cellStyle name="Normal_Side A (2)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Punktum" xfId="60"/>
    <cellStyle name="Punktum0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5591175</xdr:colOff>
      <xdr:row>0</xdr:row>
      <xdr:rowOff>133350</xdr:rowOff>
    </xdr:from>
    <xdr:to>
      <xdr:col>3</xdr:col>
      <xdr:colOff>6467475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33350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5591175</xdr:colOff>
      <xdr:row>1</xdr:row>
      <xdr:rowOff>66675</xdr:rowOff>
    </xdr:from>
    <xdr:to>
      <xdr:col>3</xdr:col>
      <xdr:colOff>6486525</xdr:colOff>
      <xdr:row>2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257175"/>
          <a:ext cx="885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O36"/>
  <sheetViews>
    <sheetView zoomScale="75" zoomScaleNormal="75" zoomScalePageLayoutView="0" workbookViewId="0" topLeftCell="A4">
      <selection activeCell="P11" sqref="P11"/>
    </sheetView>
  </sheetViews>
  <sheetFormatPr defaultColWidth="7.8515625" defaultRowHeight="12.75"/>
  <cols>
    <col min="1" max="1" width="2.57421875" style="42" customWidth="1"/>
    <col min="2" max="2" width="4.140625" style="42" customWidth="1"/>
    <col min="3" max="3" width="6.8515625" style="42" customWidth="1"/>
    <col min="4" max="4" width="9.57421875" style="42" customWidth="1"/>
    <col min="5" max="5" width="7.8515625" style="42" customWidth="1"/>
    <col min="6" max="6" width="5.7109375" style="42" customWidth="1"/>
    <col min="7" max="7" width="7.8515625" style="42" customWidth="1"/>
    <col min="8" max="8" width="9.140625" style="42" customWidth="1"/>
    <col min="9" max="9" width="12.421875" style="7" customWidth="1"/>
    <col min="10" max="10" width="5.57421875" style="42" customWidth="1"/>
    <col min="11" max="11" width="2.421875" style="42" customWidth="1"/>
    <col min="12" max="12" width="15.7109375" style="42" customWidth="1"/>
    <col min="13" max="13" width="6.421875" style="42" customWidth="1"/>
    <col min="14" max="14" width="2.7109375" style="42" customWidth="1"/>
    <col min="15" max="15" width="24.28125" style="42" customWidth="1"/>
    <col min="16" max="16" width="7.8515625" style="42" customWidth="1"/>
    <col min="17" max="17" width="10.28125" style="42" bestFit="1" customWidth="1"/>
    <col min="18" max="18" width="9.28125" style="42" bestFit="1" customWidth="1"/>
    <col min="19" max="16384" width="7.8515625" style="42" customWidth="1"/>
  </cols>
  <sheetData>
    <row r="1" spans="1:14" s="28" customFormat="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2"/>
    </row>
    <row r="2" spans="1:14" s="27" customFormat="1" ht="45.75" customHeight="1">
      <c r="A2" s="53"/>
      <c r="B2" s="55"/>
      <c r="C2" s="152" t="s">
        <v>147</v>
      </c>
      <c r="D2" s="152"/>
      <c r="E2" s="152"/>
      <c r="F2" s="152"/>
      <c r="G2" s="152"/>
      <c r="H2" s="152"/>
      <c r="I2" s="152"/>
      <c r="J2" s="152"/>
      <c r="K2" s="152"/>
      <c r="L2" s="152"/>
      <c r="M2" s="56"/>
      <c r="N2" s="53"/>
    </row>
    <row r="3" spans="1:14" s="27" customFormat="1" ht="21" customHeight="1">
      <c r="A3" s="53"/>
      <c r="B3" s="57"/>
      <c r="C3" s="58" t="s">
        <v>36</v>
      </c>
      <c r="D3" s="59"/>
      <c r="E3" s="153" t="s">
        <v>93</v>
      </c>
      <c r="F3" s="154"/>
      <c r="G3" s="154"/>
      <c r="H3" s="154"/>
      <c r="I3" s="154"/>
      <c r="J3" s="154"/>
      <c r="K3" s="154"/>
      <c r="L3" s="155"/>
      <c r="M3" s="60"/>
      <c r="N3" s="53"/>
    </row>
    <row r="4" spans="1:14" s="27" customFormat="1" ht="21" customHeight="1" thickBot="1">
      <c r="A4" s="53"/>
      <c r="B4" s="135"/>
      <c r="C4" s="136"/>
      <c r="D4" s="137"/>
      <c r="E4" s="158" t="s">
        <v>92</v>
      </c>
      <c r="F4" s="159"/>
      <c r="G4" s="159"/>
      <c r="H4" s="159"/>
      <c r="I4" s="159"/>
      <c r="J4" s="159"/>
      <c r="K4" s="159"/>
      <c r="L4" s="160"/>
      <c r="M4" s="138"/>
      <c r="N4" s="53"/>
    </row>
    <row r="5" spans="1:14" s="27" customFormat="1" ht="15" customHeight="1">
      <c r="A5" s="53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53"/>
    </row>
    <row r="6" spans="1:14" s="28" customFormat="1" ht="15.75">
      <c r="A6" s="52"/>
      <c r="B6" s="26"/>
      <c r="C6" s="32" t="s">
        <v>18</v>
      </c>
      <c r="D6" s="33" t="s">
        <v>19</v>
      </c>
      <c r="E6" s="7"/>
      <c r="F6" s="7"/>
      <c r="G6" s="7"/>
      <c r="H6" s="7"/>
      <c r="I6" s="7"/>
      <c r="J6" s="7"/>
      <c r="K6" s="7"/>
      <c r="L6" s="34" t="s">
        <v>20</v>
      </c>
      <c r="M6" s="31"/>
      <c r="N6" s="54"/>
    </row>
    <row r="7" spans="1:14" ht="15">
      <c r="A7" s="51"/>
      <c r="B7" s="35"/>
      <c r="C7" s="36" t="s">
        <v>22</v>
      </c>
      <c r="D7" s="133" t="str">
        <f>'TBL Vejanlæg'!D4</f>
        <v>ARBEJDSPLADS MV.</v>
      </c>
      <c r="E7" s="37"/>
      <c r="F7" s="37"/>
      <c r="G7" s="37"/>
      <c r="H7" s="37"/>
      <c r="I7" s="37"/>
      <c r="J7" s="38" t="s">
        <v>0</v>
      </c>
      <c r="K7" s="39"/>
      <c r="L7" s="40">
        <f>HP01_Kontrakt</f>
        <v>0</v>
      </c>
      <c r="M7" s="41"/>
      <c r="N7" s="51"/>
    </row>
    <row r="8" spans="1:14" ht="15">
      <c r="A8" s="51"/>
      <c r="B8" s="35"/>
      <c r="C8" s="36" t="s">
        <v>23</v>
      </c>
      <c r="D8" s="133" t="str">
        <f>'TBL Vejanlæg'!D11</f>
        <v>JORDARBEJDER</v>
      </c>
      <c r="E8" s="37"/>
      <c r="F8" s="37"/>
      <c r="G8" s="37"/>
      <c r="H8" s="37"/>
      <c r="I8" s="37"/>
      <c r="J8" s="38" t="s">
        <v>0</v>
      </c>
      <c r="K8" s="39"/>
      <c r="L8" s="40">
        <f>HP02_Kontrakt</f>
        <v>0</v>
      </c>
      <c r="M8" s="41"/>
      <c r="N8" s="51"/>
    </row>
    <row r="9" spans="1:14" ht="15">
      <c r="A9" s="51"/>
      <c r="B9" s="35"/>
      <c r="C9" s="36" t="s">
        <v>24</v>
      </c>
      <c r="D9" s="133" t="str">
        <f>'TBL Vejanlæg'!D52</f>
        <v>AFVANDING</v>
      </c>
      <c r="E9" s="37"/>
      <c r="F9" s="37"/>
      <c r="G9" s="37"/>
      <c r="H9" s="37"/>
      <c r="I9" s="37"/>
      <c r="J9" s="38" t="s">
        <v>0</v>
      </c>
      <c r="K9" s="39"/>
      <c r="L9" s="40">
        <f>HP03_Kontrakt</f>
        <v>0</v>
      </c>
      <c r="M9" s="41"/>
      <c r="N9" s="51"/>
    </row>
    <row r="10" spans="1:14" ht="15">
      <c r="A10" s="51"/>
      <c r="B10" s="35"/>
      <c r="C10" s="36" t="s">
        <v>25</v>
      </c>
      <c r="D10" s="133" t="str">
        <f>'TBL Vejanlæg'!D77</f>
        <v>BUNDSIKRINGSLAG AF SAND OG GRUS</v>
      </c>
      <c r="E10" s="37"/>
      <c r="F10" s="37"/>
      <c r="G10" s="37"/>
      <c r="H10" s="37"/>
      <c r="I10" s="37"/>
      <c r="J10" s="38" t="s">
        <v>0</v>
      </c>
      <c r="K10" s="39"/>
      <c r="L10" s="40">
        <f>HP04_Kontrakt</f>
        <v>0</v>
      </c>
      <c r="M10" s="41"/>
      <c r="N10" s="51"/>
    </row>
    <row r="11" spans="1:14" ht="15">
      <c r="A11" s="51"/>
      <c r="B11" s="35"/>
      <c r="C11" s="36" t="s">
        <v>42</v>
      </c>
      <c r="D11" s="133" t="str">
        <f>'TBL Vejanlæg'!D82</f>
        <v>UBUNDNE BÆRELAG AF STABILT GRUS</v>
      </c>
      <c r="E11" s="37"/>
      <c r="F11" s="37"/>
      <c r="G11" s="37"/>
      <c r="H11" s="37"/>
      <c r="I11" s="37"/>
      <c r="J11" s="38" t="s">
        <v>0</v>
      </c>
      <c r="K11" s="39"/>
      <c r="L11" s="40">
        <f>HP05_Kontrakt</f>
        <v>0</v>
      </c>
      <c r="M11" s="41"/>
      <c r="N11" s="51"/>
    </row>
    <row r="12" spans="1:14" ht="15">
      <c r="A12" s="51"/>
      <c r="B12" s="35"/>
      <c r="C12" s="36" t="s">
        <v>26</v>
      </c>
      <c r="D12" s="133" t="str">
        <f>'TBL Vejanlæg'!D88</f>
        <v>VARMBLANDET ASFALT</v>
      </c>
      <c r="E12" s="37"/>
      <c r="F12" s="37"/>
      <c r="G12" s="37"/>
      <c r="H12" s="37"/>
      <c r="I12" s="37"/>
      <c r="J12" s="38" t="s">
        <v>0</v>
      </c>
      <c r="K12" s="39"/>
      <c r="L12" s="40">
        <f>HP07_Kontrakt</f>
        <v>0</v>
      </c>
      <c r="M12" s="41"/>
      <c r="N12" s="51"/>
    </row>
    <row r="13" spans="1:14" ht="15">
      <c r="A13" s="51"/>
      <c r="B13" s="35"/>
      <c r="C13" s="36" t="s">
        <v>27</v>
      </c>
      <c r="D13" s="133" t="str">
        <f>'TBL Vejanlæg'!D100</f>
        <v>BROLÆGNING</v>
      </c>
      <c r="E13" s="37"/>
      <c r="F13" s="37"/>
      <c r="G13" s="37"/>
      <c r="H13" s="37"/>
      <c r="I13" s="37"/>
      <c r="J13" s="38" t="s">
        <v>0</v>
      </c>
      <c r="K13" s="39"/>
      <c r="L13" s="40">
        <f>HP08_Kontrakt</f>
        <v>0</v>
      </c>
      <c r="M13" s="41"/>
      <c r="N13" s="51"/>
    </row>
    <row r="14" spans="1:14" ht="15">
      <c r="A14" s="51"/>
      <c r="B14" s="35"/>
      <c r="C14" s="149" t="s">
        <v>54</v>
      </c>
      <c r="D14" s="133" t="str">
        <f>'TBL Vejanlæg'!D109</f>
        <v>KØREBANEAFMÆRKNING (MALET kort holdbarhed)</v>
      </c>
      <c r="E14" s="37"/>
      <c r="F14" s="37"/>
      <c r="G14" s="37"/>
      <c r="H14" s="37"/>
      <c r="I14" s="37"/>
      <c r="J14" s="38" t="s">
        <v>0</v>
      </c>
      <c r="K14" s="39"/>
      <c r="L14" s="40"/>
      <c r="M14" s="41"/>
      <c r="N14" s="51"/>
    </row>
    <row r="15" spans="1:14" ht="15">
      <c r="A15" s="51"/>
      <c r="B15" s="35"/>
      <c r="C15" s="149" t="s">
        <v>55</v>
      </c>
      <c r="D15" s="133" t="str">
        <f>'TBL Vejanlæg'!D125</f>
        <v>AFMÆRKNINGSMATERIEL</v>
      </c>
      <c r="E15" s="37"/>
      <c r="F15" s="37"/>
      <c r="G15" s="37"/>
      <c r="H15" s="37"/>
      <c r="I15" s="37"/>
      <c r="J15" s="38" t="s">
        <v>0</v>
      </c>
      <c r="K15" s="37"/>
      <c r="L15" s="40"/>
      <c r="M15" s="41"/>
      <c r="N15" s="51"/>
    </row>
    <row r="16" spans="1:14" ht="15">
      <c r="A16" s="51"/>
      <c r="B16" s="35"/>
      <c r="C16" s="150" t="s">
        <v>56</v>
      </c>
      <c r="D16" s="133" t="str">
        <f>'TBL Vejanlæg'!D143</f>
        <v>VEJBELYSNINGSMATERIEL</v>
      </c>
      <c r="E16" s="37"/>
      <c r="F16" s="37"/>
      <c r="G16" s="37"/>
      <c r="H16" s="37"/>
      <c r="I16" s="37"/>
      <c r="J16" s="38" t="s">
        <v>0</v>
      </c>
      <c r="K16" s="37"/>
      <c r="L16" s="40"/>
      <c r="M16" s="41"/>
      <c r="N16" s="51"/>
    </row>
    <row r="17" spans="1:14" ht="15">
      <c r="A17" s="51"/>
      <c r="B17" s="35"/>
      <c r="C17" s="151" t="s">
        <v>82</v>
      </c>
      <c r="D17" s="134" t="str">
        <f>'TBL Vejanlæg'!D151</f>
        <v>ARBEJDSLØN VED REGNINGSARBEJDER</v>
      </c>
      <c r="E17" s="7"/>
      <c r="F17" s="7"/>
      <c r="G17" s="7"/>
      <c r="H17" s="7"/>
      <c r="J17" s="122" t="s">
        <v>0</v>
      </c>
      <c r="K17" s="43"/>
      <c r="L17" s="123"/>
      <c r="M17" s="41"/>
      <c r="N17" s="51"/>
    </row>
    <row r="18" spans="1:14" ht="15">
      <c r="A18" s="51"/>
      <c r="B18" s="35"/>
      <c r="C18" s="151" t="s">
        <v>83</v>
      </c>
      <c r="D18" s="133" t="s">
        <v>66</v>
      </c>
      <c r="E18" s="37"/>
      <c r="F18" s="37"/>
      <c r="G18" s="146"/>
      <c r="H18" s="37"/>
      <c r="I18" s="37"/>
      <c r="J18" s="38" t="s">
        <v>0</v>
      </c>
      <c r="K18" s="39"/>
      <c r="L18" s="147"/>
      <c r="M18" s="41"/>
      <c r="N18" s="51"/>
    </row>
    <row r="19" spans="1:15" ht="15">
      <c r="A19" s="51"/>
      <c r="B19" s="35"/>
      <c r="C19" s="7"/>
      <c r="D19" s="7"/>
      <c r="E19" s="7"/>
      <c r="F19" s="7"/>
      <c r="G19" s="7"/>
      <c r="H19" s="7"/>
      <c r="J19" s="7"/>
      <c r="K19" s="43"/>
      <c r="L19" s="7"/>
      <c r="M19" s="41"/>
      <c r="N19" s="51"/>
      <c r="O19" s="116"/>
    </row>
    <row r="20" spans="1:15" ht="16.5" thickBot="1">
      <c r="A20" s="51"/>
      <c r="B20" s="35"/>
      <c r="C20" s="156" t="s">
        <v>84</v>
      </c>
      <c r="D20" s="157"/>
      <c r="E20" s="157"/>
      <c r="F20" s="157"/>
      <c r="G20" s="157"/>
      <c r="H20" s="157"/>
      <c r="I20" s="157"/>
      <c r="J20" s="34" t="s">
        <v>28</v>
      </c>
      <c r="K20" s="43"/>
      <c r="L20" s="44">
        <f>SUM(L7:L19)</f>
        <v>0</v>
      </c>
      <c r="M20" s="41"/>
      <c r="N20" s="51"/>
      <c r="O20" s="117"/>
    </row>
    <row r="21" spans="1:14" ht="17.25" thickBot="1" thickTop="1">
      <c r="A21" s="51"/>
      <c r="B21" s="35"/>
      <c r="C21" s="32"/>
      <c r="D21" s="7"/>
      <c r="E21" s="45"/>
      <c r="F21" s="45"/>
      <c r="G21" s="45"/>
      <c r="H21" s="45"/>
      <c r="I21" s="27"/>
      <c r="J21" s="34"/>
      <c r="K21" s="43"/>
      <c r="L21" s="46"/>
      <c r="M21" s="41"/>
      <c r="N21" s="51"/>
    </row>
    <row r="22" spans="2:13" ht="15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2:13" ht="15">
      <c r="B23" s="35"/>
      <c r="C23" s="7" t="s">
        <v>85</v>
      </c>
      <c r="D23" s="7"/>
      <c r="E23" s="7"/>
      <c r="F23" s="7"/>
      <c r="G23" s="7"/>
      <c r="H23" s="139" t="s">
        <v>86</v>
      </c>
      <c r="I23" s="139"/>
      <c r="J23" s="139"/>
      <c r="K23" s="139"/>
      <c r="L23" s="139"/>
      <c r="M23" s="41"/>
    </row>
    <row r="24" spans="2:13" ht="15">
      <c r="B24" s="35"/>
      <c r="C24" s="7"/>
      <c r="D24" s="7"/>
      <c r="E24" s="7"/>
      <c r="F24" s="7"/>
      <c r="G24" s="7"/>
      <c r="H24" s="7"/>
      <c r="J24" s="7"/>
      <c r="K24" s="7"/>
      <c r="L24" s="7"/>
      <c r="M24" s="41"/>
    </row>
    <row r="25" spans="2:13" ht="15">
      <c r="B25" s="35"/>
      <c r="C25" s="7"/>
      <c r="D25" s="7"/>
      <c r="E25" s="7"/>
      <c r="F25" s="7"/>
      <c r="G25" s="7"/>
      <c r="H25" s="139" t="s">
        <v>87</v>
      </c>
      <c r="I25" s="139"/>
      <c r="J25" s="139"/>
      <c r="K25" s="139"/>
      <c r="L25" s="139"/>
      <c r="M25" s="41"/>
    </row>
    <row r="26" spans="2:13" ht="15">
      <c r="B26" s="35"/>
      <c r="C26" s="7"/>
      <c r="D26" s="7"/>
      <c r="E26" s="7"/>
      <c r="F26" s="7"/>
      <c r="G26" s="7"/>
      <c r="H26" s="7"/>
      <c r="J26" s="7"/>
      <c r="K26" s="7"/>
      <c r="L26" s="7"/>
      <c r="M26" s="41"/>
    </row>
    <row r="27" spans="2:13" ht="15">
      <c r="B27" s="35"/>
      <c r="C27" s="7"/>
      <c r="D27" s="7"/>
      <c r="E27" s="7"/>
      <c r="F27" s="7"/>
      <c r="G27" s="7"/>
      <c r="H27" s="139" t="s">
        <v>88</v>
      </c>
      <c r="I27" s="139"/>
      <c r="J27" s="139"/>
      <c r="K27" s="139"/>
      <c r="L27" s="139"/>
      <c r="M27" s="41"/>
    </row>
    <row r="28" spans="2:13" ht="15">
      <c r="B28" s="35"/>
      <c r="C28" s="7"/>
      <c r="D28" s="7"/>
      <c r="E28" s="7"/>
      <c r="F28" s="7"/>
      <c r="G28" s="7"/>
      <c r="H28" s="7"/>
      <c r="J28" s="7"/>
      <c r="K28" s="7"/>
      <c r="L28" s="7"/>
      <c r="M28" s="41"/>
    </row>
    <row r="29" spans="2:13" ht="15">
      <c r="B29" s="35"/>
      <c r="C29" s="7"/>
      <c r="D29" s="7"/>
      <c r="E29" s="7"/>
      <c r="F29" s="7"/>
      <c r="G29" s="7"/>
      <c r="H29" s="139" t="s">
        <v>89</v>
      </c>
      <c r="I29" s="139"/>
      <c r="J29" s="139"/>
      <c r="K29" s="139"/>
      <c r="L29" s="139"/>
      <c r="M29" s="41"/>
    </row>
    <row r="30" spans="2:13" ht="15">
      <c r="B30" s="35"/>
      <c r="C30" s="7"/>
      <c r="D30" s="7"/>
      <c r="E30" s="7"/>
      <c r="F30" s="7"/>
      <c r="G30" s="7"/>
      <c r="H30" s="7"/>
      <c r="J30" s="7"/>
      <c r="K30" s="7"/>
      <c r="L30" s="7"/>
      <c r="M30" s="41"/>
    </row>
    <row r="31" spans="2:13" ht="15">
      <c r="B31" s="35"/>
      <c r="D31" s="7"/>
      <c r="E31" s="7"/>
      <c r="F31" s="7"/>
      <c r="G31" s="7"/>
      <c r="H31" s="7"/>
      <c r="J31" s="7"/>
      <c r="K31" s="7"/>
      <c r="L31" s="7"/>
      <c r="M31" s="41"/>
    </row>
    <row r="32" spans="2:13" ht="15">
      <c r="B32" s="35"/>
      <c r="C32" s="139" t="s">
        <v>90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41"/>
    </row>
    <row r="33" spans="2:13" ht="15">
      <c r="B33" s="35"/>
      <c r="C33" s="7"/>
      <c r="D33" s="7"/>
      <c r="E33" s="7"/>
      <c r="F33" s="7"/>
      <c r="G33" s="7"/>
      <c r="H33" s="7"/>
      <c r="J33" s="7"/>
      <c r="K33" s="7"/>
      <c r="L33" s="7"/>
      <c r="M33" s="41"/>
    </row>
    <row r="34" spans="2:13" ht="15">
      <c r="B34" s="35"/>
      <c r="C34" s="7"/>
      <c r="D34" s="7"/>
      <c r="E34" s="7"/>
      <c r="F34" s="7"/>
      <c r="G34" s="7"/>
      <c r="H34" s="7"/>
      <c r="J34" s="7"/>
      <c r="K34" s="7"/>
      <c r="L34" s="7"/>
      <c r="M34" s="41"/>
    </row>
    <row r="35" spans="2:13" ht="15">
      <c r="B35" s="35"/>
      <c r="C35" s="139" t="s">
        <v>88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41"/>
    </row>
    <row r="36" spans="2:13" ht="15.75" thickBot="1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</sheetData>
  <sheetProtection formatCells="0" formatColumns="0" formatRows="0"/>
  <mergeCells count="4">
    <mergeCell ref="C2:L2"/>
    <mergeCell ref="E3:L3"/>
    <mergeCell ref="C20:I20"/>
    <mergeCell ref="E4:L4"/>
  </mergeCells>
  <conditionalFormatting sqref="L17:L20 L7:L14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35433070866141736" footer="0.3937007874015748"/>
  <pageSetup horizontalDpi="300" verticalDpi="300" orientation="portrait" paperSize="9" r:id="rId1"/>
  <headerFooter alignWithMargins="0">
    <oddHeader>&amp;CTBL Nibevej,12-03-2020</oddHeader>
    <oddFooter>&amp;R&amp;"Times New Roman,normal"&amp;A 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Q334"/>
  <sheetViews>
    <sheetView tabSelected="1" view="pageBreakPreview" zoomScale="70" zoomScaleNormal="70" zoomScaleSheetLayoutView="70" zoomScalePageLayoutView="0" workbookViewId="0" topLeftCell="A39">
      <selection activeCell="D141" sqref="D141"/>
    </sheetView>
  </sheetViews>
  <sheetFormatPr defaultColWidth="7.8515625" defaultRowHeight="15" customHeight="1"/>
  <cols>
    <col min="1" max="1" width="4.57421875" style="17" customWidth="1"/>
    <col min="2" max="2" width="4.28125" style="18" customWidth="1"/>
    <col min="3" max="3" width="4.8515625" style="19" customWidth="1"/>
    <col min="4" max="4" width="110.140625" style="20" customWidth="1"/>
    <col min="5" max="5" width="8.00390625" style="21" customWidth="1"/>
    <col min="6" max="6" width="11.57421875" style="24" customWidth="1"/>
    <col min="7" max="7" width="13.00390625" style="25" customWidth="1"/>
    <col min="8" max="8" width="15.140625" style="25" customWidth="1"/>
    <col min="9" max="10" width="7.8515625" style="7" customWidth="1"/>
    <col min="11" max="11" width="8.57421875" style="7" bestFit="1" customWidth="1"/>
    <col min="12" max="15" width="7.8515625" style="7" customWidth="1"/>
    <col min="16" max="16" width="8.57421875" style="7" bestFit="1" customWidth="1"/>
    <col min="17" max="16384" width="7.8515625" style="7" customWidth="1"/>
  </cols>
  <sheetData>
    <row r="1" spans="1:3" ht="15" customHeight="1" thickBot="1">
      <c r="A1" s="85"/>
      <c r="B1" s="85"/>
      <c r="C1" s="86"/>
    </row>
    <row r="2" spans="1:8" s="1" customFormat="1" ht="15" customHeight="1">
      <c r="A2" s="161" t="s">
        <v>29</v>
      </c>
      <c r="B2" s="162"/>
      <c r="C2" s="162"/>
      <c r="D2" s="162"/>
      <c r="E2" s="162"/>
      <c r="F2" s="163" t="s">
        <v>30</v>
      </c>
      <c r="G2" s="164"/>
      <c r="H2" s="165"/>
    </row>
    <row r="3" spans="1:8" s="3" customFormat="1" ht="15" customHeight="1">
      <c r="A3" s="87" t="s">
        <v>6</v>
      </c>
      <c r="B3" s="88" t="s">
        <v>7</v>
      </c>
      <c r="C3" s="89" t="s">
        <v>8</v>
      </c>
      <c r="D3" s="90" t="s">
        <v>19</v>
      </c>
      <c r="E3" s="91" t="s">
        <v>31</v>
      </c>
      <c r="F3" s="92" t="s">
        <v>32</v>
      </c>
      <c r="G3" s="93" t="s">
        <v>33</v>
      </c>
      <c r="H3" s="61" t="s">
        <v>34</v>
      </c>
    </row>
    <row r="4" spans="1:8" ht="15" customHeight="1">
      <c r="A4" s="95">
        <v>2</v>
      </c>
      <c r="B4" s="96"/>
      <c r="C4" s="4"/>
      <c r="D4" s="97" t="s">
        <v>21</v>
      </c>
      <c r="E4" s="5"/>
      <c r="F4" s="98"/>
      <c r="G4" s="6"/>
      <c r="H4" s="47"/>
    </row>
    <row r="5" spans="1:8" ht="15" customHeight="1">
      <c r="A5" s="62"/>
      <c r="B5" s="63">
        <v>1</v>
      </c>
      <c r="C5" s="64"/>
      <c r="D5" s="65" t="s">
        <v>21</v>
      </c>
      <c r="E5" s="66"/>
      <c r="F5" s="99"/>
      <c r="G5" s="67"/>
      <c r="H5" s="47"/>
    </row>
    <row r="6" spans="1:8" ht="15" customHeight="1">
      <c r="A6" s="68"/>
      <c r="B6" s="69"/>
      <c r="C6" s="70">
        <v>1</v>
      </c>
      <c r="D6" s="100" t="s">
        <v>9</v>
      </c>
      <c r="E6" s="71" t="s">
        <v>10</v>
      </c>
      <c r="F6" s="72">
        <v>1</v>
      </c>
      <c r="G6" s="73"/>
      <c r="H6" s="48"/>
    </row>
    <row r="7" spans="1:8" ht="15" customHeight="1">
      <c r="A7" s="68"/>
      <c r="B7" s="69"/>
      <c r="C7" s="70">
        <v>2</v>
      </c>
      <c r="D7" s="74" t="s">
        <v>11</v>
      </c>
      <c r="E7" s="71" t="s">
        <v>10</v>
      </c>
      <c r="F7" s="72">
        <v>1</v>
      </c>
      <c r="G7" s="73"/>
      <c r="H7" s="48"/>
    </row>
    <row r="8" spans="1:8" ht="15" customHeight="1">
      <c r="A8" s="68"/>
      <c r="B8" s="69"/>
      <c r="C8" s="70"/>
      <c r="D8" s="74"/>
      <c r="E8" s="71"/>
      <c r="F8" s="72"/>
      <c r="G8" s="73"/>
      <c r="H8" s="94"/>
    </row>
    <row r="9" spans="1:8" ht="15" customHeight="1" thickBot="1">
      <c r="A9" s="62"/>
      <c r="B9" s="63"/>
      <c r="C9" s="64"/>
      <c r="D9" s="101" t="s">
        <v>43</v>
      </c>
      <c r="E9" s="66"/>
      <c r="F9" s="75"/>
      <c r="G9" s="76"/>
      <c r="H9" s="49"/>
    </row>
    <row r="10" spans="1:8" ht="15" customHeight="1">
      <c r="A10" s="62"/>
      <c r="B10" s="63"/>
      <c r="C10" s="64"/>
      <c r="D10" s="101"/>
      <c r="E10" s="66"/>
      <c r="F10" s="75"/>
      <c r="G10" s="76"/>
      <c r="H10" s="114"/>
    </row>
    <row r="11" spans="1:8" ht="15" customHeight="1">
      <c r="A11" s="102">
        <v>3</v>
      </c>
      <c r="B11" s="103"/>
      <c r="C11" s="64"/>
      <c r="D11" s="101" t="s">
        <v>1</v>
      </c>
      <c r="E11" s="66"/>
      <c r="F11" s="75"/>
      <c r="G11" s="76"/>
      <c r="H11" s="48"/>
    </row>
    <row r="12" spans="1:8" ht="15" customHeight="1">
      <c r="A12" s="62"/>
      <c r="B12" s="63">
        <v>1</v>
      </c>
      <c r="C12" s="64"/>
      <c r="D12" s="65" t="s">
        <v>12</v>
      </c>
      <c r="E12" s="66"/>
      <c r="F12" s="75"/>
      <c r="G12" s="76"/>
      <c r="H12" s="48"/>
    </row>
    <row r="13" spans="1:8" ht="15" customHeight="1">
      <c r="A13" s="68"/>
      <c r="B13" s="69"/>
      <c r="C13" s="70">
        <v>1</v>
      </c>
      <c r="D13" s="74" t="s">
        <v>57</v>
      </c>
      <c r="E13" s="71" t="s">
        <v>10</v>
      </c>
      <c r="F13" s="72">
        <v>1</v>
      </c>
      <c r="G13" s="73"/>
      <c r="H13" s="48"/>
    </row>
    <row r="14" spans="1:8" ht="15" customHeight="1">
      <c r="A14" s="68"/>
      <c r="B14" s="69"/>
      <c r="C14" s="70">
        <v>2</v>
      </c>
      <c r="D14" s="74" t="s">
        <v>94</v>
      </c>
      <c r="E14" s="71" t="s">
        <v>15</v>
      </c>
      <c r="F14" s="72">
        <v>20</v>
      </c>
      <c r="G14" s="73"/>
      <c r="H14" s="48"/>
    </row>
    <row r="15" spans="1:8" ht="15" customHeight="1">
      <c r="A15" s="68"/>
      <c r="B15" s="69"/>
      <c r="C15" s="70">
        <v>3</v>
      </c>
      <c r="D15" s="74" t="s">
        <v>50</v>
      </c>
      <c r="E15" s="71" t="s">
        <v>47</v>
      </c>
      <c r="F15" s="72">
        <v>120</v>
      </c>
      <c r="G15" s="73"/>
      <c r="H15" s="48"/>
    </row>
    <row r="16" spans="1:8" ht="15" customHeight="1">
      <c r="A16" s="68"/>
      <c r="B16" s="69"/>
      <c r="C16" s="70">
        <v>4</v>
      </c>
      <c r="D16" s="74" t="s">
        <v>52</v>
      </c>
      <c r="E16" s="71" t="s">
        <v>15</v>
      </c>
      <c r="F16" s="72">
        <v>3</v>
      </c>
      <c r="G16" s="73"/>
      <c r="H16" s="48"/>
    </row>
    <row r="17" spans="1:8" ht="15" customHeight="1">
      <c r="A17" s="68"/>
      <c r="B17" s="69"/>
      <c r="C17" s="70">
        <v>5</v>
      </c>
      <c r="D17" s="74" t="s">
        <v>51</v>
      </c>
      <c r="E17" s="71" t="s">
        <v>47</v>
      </c>
      <c r="F17" s="72">
        <v>150</v>
      </c>
      <c r="G17" s="73"/>
      <c r="H17" s="48"/>
    </row>
    <row r="18" spans="1:8" ht="15" customHeight="1">
      <c r="A18" s="68"/>
      <c r="B18" s="69"/>
      <c r="C18" s="70">
        <v>6</v>
      </c>
      <c r="D18" s="74" t="s">
        <v>96</v>
      </c>
      <c r="E18" s="71" t="s">
        <v>40</v>
      </c>
      <c r="F18" s="72">
        <v>1</v>
      </c>
      <c r="G18" s="73"/>
      <c r="H18" s="48"/>
    </row>
    <row r="19" spans="1:8" ht="15" customHeight="1">
      <c r="A19" s="68"/>
      <c r="B19" s="69"/>
      <c r="C19" s="70">
        <v>7</v>
      </c>
      <c r="D19" s="74" t="s">
        <v>107</v>
      </c>
      <c r="E19" s="71" t="s">
        <v>40</v>
      </c>
      <c r="F19" s="72">
        <v>2</v>
      </c>
      <c r="G19" s="73"/>
      <c r="H19" s="48"/>
    </row>
    <row r="20" spans="1:8" ht="15" customHeight="1">
      <c r="A20" s="68"/>
      <c r="B20" s="69"/>
      <c r="C20" s="70">
        <v>8</v>
      </c>
      <c r="D20" s="74" t="s">
        <v>108</v>
      </c>
      <c r="E20" s="71" t="s">
        <v>40</v>
      </c>
      <c r="F20" s="72">
        <v>2</v>
      </c>
      <c r="G20" s="73"/>
      <c r="H20" s="48"/>
    </row>
    <row r="21" spans="1:8" ht="15" customHeight="1">
      <c r="A21" s="68"/>
      <c r="B21" s="69"/>
      <c r="C21" s="70">
        <v>9</v>
      </c>
      <c r="D21" s="74" t="s">
        <v>104</v>
      </c>
      <c r="E21" s="71" t="s">
        <v>105</v>
      </c>
      <c r="F21" s="72">
        <v>30</v>
      </c>
      <c r="G21" s="73"/>
      <c r="H21" s="48"/>
    </row>
    <row r="22" spans="1:8" ht="15" customHeight="1">
      <c r="A22" s="68"/>
      <c r="B22" s="69"/>
      <c r="C22" s="70">
        <v>10</v>
      </c>
      <c r="D22" s="74" t="s">
        <v>106</v>
      </c>
      <c r="E22" s="71" t="s">
        <v>10</v>
      </c>
      <c r="F22" s="72">
        <v>1</v>
      </c>
      <c r="G22" s="73"/>
      <c r="H22" s="48"/>
    </row>
    <row r="23" spans="1:8" ht="15" customHeight="1">
      <c r="A23" s="68"/>
      <c r="B23" s="69"/>
      <c r="C23" s="70">
        <v>11</v>
      </c>
      <c r="D23" s="74" t="s">
        <v>136</v>
      </c>
      <c r="E23" s="71" t="s">
        <v>10</v>
      </c>
      <c r="F23" s="72">
        <v>1</v>
      </c>
      <c r="G23" s="73"/>
      <c r="H23" s="48"/>
    </row>
    <row r="24" spans="1:8" ht="15" customHeight="1">
      <c r="A24" s="68"/>
      <c r="B24" s="69"/>
      <c r="C24" s="70">
        <v>12</v>
      </c>
      <c r="D24" s="74" t="s">
        <v>142</v>
      </c>
      <c r="E24" s="71" t="s">
        <v>39</v>
      </c>
      <c r="F24" s="72">
        <v>20</v>
      </c>
      <c r="G24" s="73"/>
      <c r="H24" s="48"/>
    </row>
    <row r="25" spans="1:8" ht="15" customHeight="1">
      <c r="A25" s="62"/>
      <c r="B25" s="63"/>
      <c r="C25" s="64"/>
      <c r="D25" s="65"/>
      <c r="E25" s="66"/>
      <c r="F25" s="78"/>
      <c r="G25" s="76"/>
      <c r="H25" s="48"/>
    </row>
    <row r="26" spans="1:8" ht="15" customHeight="1">
      <c r="A26" s="62"/>
      <c r="B26" s="63">
        <v>2</v>
      </c>
      <c r="C26" s="64"/>
      <c r="D26" s="65" t="s">
        <v>13</v>
      </c>
      <c r="E26" s="66"/>
      <c r="F26" s="75"/>
      <c r="G26" s="76"/>
      <c r="H26" s="48"/>
    </row>
    <row r="27" spans="1:8" ht="15" customHeight="1">
      <c r="A27" s="62"/>
      <c r="B27" s="63"/>
      <c r="C27" s="64">
        <v>1</v>
      </c>
      <c r="D27" s="74" t="s">
        <v>95</v>
      </c>
      <c r="E27" s="71" t="s">
        <v>47</v>
      </c>
      <c r="F27" s="75">
        <v>400</v>
      </c>
      <c r="G27" s="76"/>
      <c r="H27" s="48"/>
    </row>
    <row r="28" spans="1:8" ht="15" customHeight="1">
      <c r="A28" s="68"/>
      <c r="B28" s="69"/>
      <c r="C28" s="70">
        <v>2</v>
      </c>
      <c r="D28" s="74" t="s">
        <v>45</v>
      </c>
      <c r="E28" s="71" t="s">
        <v>47</v>
      </c>
      <c r="F28" s="77">
        <v>400</v>
      </c>
      <c r="G28" s="73"/>
      <c r="H28" s="48"/>
    </row>
    <row r="29" spans="1:8" ht="15" customHeight="1">
      <c r="A29" s="68"/>
      <c r="B29" s="69"/>
      <c r="C29" s="70">
        <v>3</v>
      </c>
      <c r="D29" s="74" t="s">
        <v>62</v>
      </c>
      <c r="E29" s="71" t="s">
        <v>40</v>
      </c>
      <c r="F29" s="77">
        <v>2</v>
      </c>
      <c r="G29" s="73"/>
      <c r="H29" s="48"/>
    </row>
    <row r="30" spans="1:8" ht="15" customHeight="1">
      <c r="A30" s="68"/>
      <c r="B30" s="69"/>
      <c r="C30" s="70">
        <v>4</v>
      </c>
      <c r="D30" s="74" t="s">
        <v>124</v>
      </c>
      <c r="E30" s="71" t="s">
        <v>40</v>
      </c>
      <c r="F30" s="77">
        <v>16</v>
      </c>
      <c r="G30" s="73"/>
      <c r="H30" s="48"/>
    </row>
    <row r="31" spans="1:8" ht="15" customHeight="1">
      <c r="A31" s="68"/>
      <c r="B31" s="69"/>
      <c r="C31" s="70">
        <v>5</v>
      </c>
      <c r="D31" s="74" t="s">
        <v>63</v>
      </c>
      <c r="E31" s="71" t="s">
        <v>39</v>
      </c>
      <c r="F31" s="77">
        <v>500</v>
      </c>
      <c r="G31" s="73"/>
      <c r="H31" s="48"/>
    </row>
    <row r="32" spans="1:8" ht="15" customHeight="1">
      <c r="A32" s="68"/>
      <c r="B32" s="69"/>
      <c r="C32" s="70"/>
      <c r="D32" s="74"/>
      <c r="E32" s="71"/>
      <c r="F32" s="77"/>
      <c r="G32" s="73"/>
      <c r="H32" s="48"/>
    </row>
    <row r="33" spans="1:8" ht="15" customHeight="1">
      <c r="A33" s="62"/>
      <c r="B33" s="63">
        <v>3</v>
      </c>
      <c r="C33" s="64"/>
      <c r="D33" s="65" t="s">
        <v>41</v>
      </c>
      <c r="E33" s="66"/>
      <c r="F33" s="75"/>
      <c r="G33" s="76"/>
      <c r="H33" s="48"/>
    </row>
    <row r="34" spans="1:8" ht="15" customHeight="1">
      <c r="A34" s="62"/>
      <c r="B34" s="63"/>
      <c r="C34" s="64">
        <v>1</v>
      </c>
      <c r="D34" s="74" t="s">
        <v>131</v>
      </c>
      <c r="E34" s="71" t="s">
        <v>38</v>
      </c>
      <c r="F34" s="75">
        <v>7500</v>
      </c>
      <c r="G34" s="76"/>
      <c r="H34" s="48"/>
    </row>
    <row r="35" spans="1:8" ht="15" customHeight="1">
      <c r="A35" s="62"/>
      <c r="B35" s="63"/>
      <c r="C35" s="64">
        <v>2</v>
      </c>
      <c r="D35" s="74" t="s">
        <v>71</v>
      </c>
      <c r="E35" s="71" t="s">
        <v>38</v>
      </c>
      <c r="F35" s="75">
        <v>100</v>
      </c>
      <c r="G35" s="76"/>
      <c r="H35" s="48"/>
    </row>
    <row r="36" spans="1:8" ht="15" customHeight="1">
      <c r="A36" s="62"/>
      <c r="B36" s="63"/>
      <c r="C36" s="64">
        <v>3</v>
      </c>
      <c r="D36" s="74" t="s">
        <v>132</v>
      </c>
      <c r="E36" s="71" t="s">
        <v>39</v>
      </c>
      <c r="F36" s="75">
        <v>1500</v>
      </c>
      <c r="G36" s="76"/>
      <c r="H36" s="48"/>
    </row>
    <row r="37" spans="1:8" ht="15" customHeight="1">
      <c r="A37" s="62"/>
      <c r="B37" s="63"/>
      <c r="C37" s="64">
        <v>4</v>
      </c>
      <c r="D37" s="74" t="s">
        <v>133</v>
      </c>
      <c r="E37" s="71" t="s">
        <v>39</v>
      </c>
      <c r="F37" s="75">
        <v>1500</v>
      </c>
      <c r="G37" s="76"/>
      <c r="H37" s="48"/>
    </row>
    <row r="38" spans="1:8" ht="15" customHeight="1">
      <c r="A38" s="62"/>
      <c r="B38" s="63"/>
      <c r="C38" s="64"/>
      <c r="D38" s="74"/>
      <c r="E38" s="71"/>
      <c r="F38" s="75"/>
      <c r="G38" s="76"/>
      <c r="H38" s="48"/>
    </row>
    <row r="39" spans="1:8" ht="15" customHeight="1">
      <c r="A39" s="68"/>
      <c r="B39" s="69">
        <v>4</v>
      </c>
      <c r="C39" s="70"/>
      <c r="D39" s="74" t="s">
        <v>35</v>
      </c>
      <c r="E39" s="71"/>
      <c r="F39" s="77"/>
      <c r="G39" s="73"/>
      <c r="H39" s="48"/>
    </row>
    <row r="40" spans="1:16" ht="15" customHeight="1">
      <c r="A40" s="68"/>
      <c r="B40" s="69"/>
      <c r="C40" s="70">
        <v>1</v>
      </c>
      <c r="D40" s="74" t="s">
        <v>100</v>
      </c>
      <c r="E40" s="71" t="s">
        <v>38</v>
      </c>
      <c r="F40" s="77">
        <v>2200</v>
      </c>
      <c r="G40" s="73"/>
      <c r="H40" s="48"/>
      <c r="K40" s="43"/>
      <c r="P40" s="43"/>
    </row>
    <row r="41" spans="1:8" ht="15" customHeight="1">
      <c r="A41" s="68"/>
      <c r="B41" s="69"/>
      <c r="C41" s="70">
        <v>2</v>
      </c>
      <c r="D41" s="74" t="s">
        <v>122</v>
      </c>
      <c r="E41" s="71" t="s">
        <v>38</v>
      </c>
      <c r="F41" s="77">
        <v>5300</v>
      </c>
      <c r="G41" s="73"/>
      <c r="H41" s="48"/>
    </row>
    <row r="42" spans="1:8" ht="15" customHeight="1">
      <c r="A42" s="68"/>
      <c r="B42" s="69"/>
      <c r="C42" s="70">
        <v>3</v>
      </c>
      <c r="D42" s="74" t="s">
        <v>72</v>
      </c>
      <c r="E42" s="71" t="s">
        <v>38</v>
      </c>
      <c r="F42" s="77">
        <v>1000</v>
      </c>
      <c r="G42" s="73"/>
      <c r="H42" s="48"/>
    </row>
    <row r="43" spans="1:8" ht="15">
      <c r="A43" s="68"/>
      <c r="B43" s="69"/>
      <c r="C43" s="70">
        <v>5</v>
      </c>
      <c r="D43" s="74" t="s">
        <v>120</v>
      </c>
      <c r="E43" s="71" t="s">
        <v>99</v>
      </c>
      <c r="F43" s="77">
        <v>2000</v>
      </c>
      <c r="G43" s="73"/>
      <c r="H43" s="48"/>
    </row>
    <row r="44" spans="1:8" ht="15" customHeight="1">
      <c r="A44" s="62"/>
      <c r="B44" s="63"/>
      <c r="C44" s="64"/>
      <c r="D44" s="65"/>
      <c r="E44" s="66"/>
      <c r="F44" s="75"/>
      <c r="G44" s="76"/>
      <c r="H44" s="48"/>
    </row>
    <row r="45" spans="1:8" ht="15" customHeight="1">
      <c r="A45" s="82"/>
      <c r="B45" s="83">
        <v>5</v>
      </c>
      <c r="C45" s="64"/>
      <c r="D45" s="65" t="s">
        <v>37</v>
      </c>
      <c r="E45" s="66"/>
      <c r="F45" s="75"/>
      <c r="G45" s="76"/>
      <c r="H45" s="48"/>
    </row>
    <row r="46" spans="1:8" ht="15" customHeight="1">
      <c r="A46" s="68"/>
      <c r="B46" s="69"/>
      <c r="C46" s="70">
        <v>1</v>
      </c>
      <c r="D46" s="74" t="s">
        <v>73</v>
      </c>
      <c r="E46" s="71" t="s">
        <v>38</v>
      </c>
      <c r="F46" s="77">
        <v>100</v>
      </c>
      <c r="G46" s="73"/>
      <c r="H46" s="48"/>
    </row>
    <row r="47" spans="1:8" ht="15" customHeight="1">
      <c r="A47" s="68"/>
      <c r="B47" s="69"/>
      <c r="C47" s="70">
        <v>2</v>
      </c>
      <c r="D47" s="74" t="s">
        <v>101</v>
      </c>
      <c r="E47" s="71" t="s">
        <v>38</v>
      </c>
      <c r="F47" s="77">
        <v>2500</v>
      </c>
      <c r="G47" s="73"/>
      <c r="H47" s="48"/>
    </row>
    <row r="48" spans="1:8" ht="15" customHeight="1">
      <c r="A48" s="68"/>
      <c r="B48" s="69"/>
      <c r="C48" s="70">
        <v>3</v>
      </c>
      <c r="D48" s="74" t="s">
        <v>53</v>
      </c>
      <c r="E48" s="71" t="s">
        <v>39</v>
      </c>
      <c r="F48" s="77">
        <v>20000</v>
      </c>
      <c r="G48" s="73"/>
      <c r="H48" s="48"/>
    </row>
    <row r="49" spans="1:8" ht="15" customHeight="1">
      <c r="A49" s="62"/>
      <c r="B49" s="63"/>
      <c r="C49" s="64"/>
      <c r="D49" s="65"/>
      <c r="E49" s="66"/>
      <c r="F49" s="75"/>
      <c r="G49" s="76"/>
      <c r="H49" s="48"/>
    </row>
    <row r="50" spans="1:8" ht="15" customHeight="1" thickBot="1">
      <c r="A50" s="62"/>
      <c r="B50" s="63"/>
      <c r="C50" s="64"/>
      <c r="D50" s="101" t="s">
        <v>43</v>
      </c>
      <c r="E50" s="66"/>
      <c r="F50" s="75"/>
      <c r="G50" s="76"/>
      <c r="H50" s="49"/>
    </row>
    <row r="51" spans="1:8" ht="15" customHeight="1">
      <c r="A51" s="62"/>
      <c r="B51" s="63"/>
      <c r="C51" s="64"/>
      <c r="D51" s="101"/>
      <c r="E51" s="66"/>
      <c r="F51" s="75"/>
      <c r="G51" s="76"/>
      <c r="H51" s="114"/>
    </row>
    <row r="52" spans="1:8" ht="15" customHeight="1">
      <c r="A52" s="102">
        <v>4</v>
      </c>
      <c r="B52" s="103"/>
      <c r="C52" s="64"/>
      <c r="D52" s="101" t="s">
        <v>2</v>
      </c>
      <c r="E52" s="66"/>
      <c r="F52" s="75"/>
      <c r="G52" s="76"/>
      <c r="H52" s="48"/>
    </row>
    <row r="53" spans="1:8" ht="15" customHeight="1">
      <c r="A53" s="102"/>
      <c r="B53" s="103"/>
      <c r="C53" s="64"/>
      <c r="D53" s="101"/>
      <c r="E53" s="66"/>
      <c r="F53" s="75"/>
      <c r="G53" s="76"/>
      <c r="H53" s="48"/>
    </row>
    <row r="54" spans="1:8" ht="15" customHeight="1">
      <c r="A54" s="104"/>
      <c r="B54" s="63">
        <v>1</v>
      </c>
      <c r="C54" s="79"/>
      <c r="D54" s="74" t="s">
        <v>48</v>
      </c>
      <c r="E54" s="71"/>
      <c r="F54" s="77"/>
      <c r="G54" s="73"/>
      <c r="H54" s="48"/>
    </row>
    <row r="55" spans="1:8" ht="15" customHeight="1">
      <c r="A55" s="104"/>
      <c r="B55" s="79"/>
      <c r="C55" s="79">
        <v>1</v>
      </c>
      <c r="D55" s="74" t="s">
        <v>135</v>
      </c>
      <c r="E55" s="71" t="s">
        <v>47</v>
      </c>
      <c r="F55" s="77">
        <v>50</v>
      </c>
      <c r="G55" s="73"/>
      <c r="H55" s="48"/>
    </row>
    <row r="56" spans="1:8" ht="15" customHeight="1">
      <c r="A56" s="104"/>
      <c r="B56" s="79"/>
      <c r="C56" s="70"/>
      <c r="D56" s="74"/>
      <c r="E56" s="71"/>
      <c r="F56" s="77"/>
      <c r="G56" s="73"/>
      <c r="H56" s="48"/>
    </row>
    <row r="57" spans="1:8" ht="15" customHeight="1">
      <c r="A57" s="80"/>
      <c r="B57" s="81">
        <v>2</v>
      </c>
      <c r="C57" s="64"/>
      <c r="D57" s="65" t="s">
        <v>44</v>
      </c>
      <c r="E57" s="84"/>
      <c r="F57" s="75"/>
      <c r="G57" s="76"/>
      <c r="H57" s="48"/>
    </row>
    <row r="58" spans="1:8" ht="30.75" customHeight="1">
      <c r="A58" s="80"/>
      <c r="B58" s="81"/>
      <c r="C58" s="64">
        <v>1</v>
      </c>
      <c r="D58" s="74" t="s">
        <v>121</v>
      </c>
      <c r="E58" s="115" t="s">
        <v>47</v>
      </c>
      <c r="F58" s="75">
        <v>450</v>
      </c>
      <c r="G58" s="76"/>
      <c r="H58" s="48"/>
    </row>
    <row r="59" spans="1:8" ht="15" customHeight="1">
      <c r="A59" s="80"/>
      <c r="B59" s="81"/>
      <c r="C59" s="64"/>
      <c r="D59" s="74"/>
      <c r="E59" s="115"/>
      <c r="F59" s="75"/>
      <c r="G59" s="76"/>
      <c r="H59" s="48"/>
    </row>
    <row r="60" spans="1:8" ht="15" customHeight="1">
      <c r="A60" s="80"/>
      <c r="B60" s="81">
        <v>3</v>
      </c>
      <c r="C60" s="64"/>
      <c r="D60" s="74" t="s">
        <v>127</v>
      </c>
      <c r="E60" s="115"/>
      <c r="F60" s="75"/>
      <c r="G60" s="76"/>
      <c r="H60" s="48"/>
    </row>
    <row r="61" spans="1:8" ht="15" customHeight="1">
      <c r="A61" s="80"/>
      <c r="B61" s="81"/>
      <c r="C61" s="64">
        <v>1</v>
      </c>
      <c r="D61" s="74" t="s">
        <v>116</v>
      </c>
      <c r="E61" s="115" t="s">
        <v>40</v>
      </c>
      <c r="F61" s="75">
        <v>20</v>
      </c>
      <c r="G61" s="76"/>
      <c r="H61" s="48"/>
    </row>
    <row r="62" spans="1:8" ht="15" customHeight="1">
      <c r="A62" s="80"/>
      <c r="B62" s="81"/>
      <c r="C62" s="64">
        <v>2</v>
      </c>
      <c r="D62" s="74" t="s">
        <v>117</v>
      </c>
      <c r="E62" s="115" t="s">
        <v>40</v>
      </c>
      <c r="F62" s="75">
        <v>5</v>
      </c>
      <c r="G62" s="76"/>
      <c r="H62" s="48"/>
    </row>
    <row r="63" spans="1:8" ht="15" customHeight="1">
      <c r="A63" s="80"/>
      <c r="B63" s="81"/>
      <c r="C63" s="64">
        <v>3</v>
      </c>
      <c r="D63" s="74" t="s">
        <v>109</v>
      </c>
      <c r="E63" s="115" t="s">
        <v>40</v>
      </c>
      <c r="F63" s="75">
        <v>2</v>
      </c>
      <c r="G63" s="76"/>
      <c r="H63" s="48"/>
    </row>
    <row r="64" spans="1:8" ht="15" customHeight="1">
      <c r="A64" s="80"/>
      <c r="B64" s="81"/>
      <c r="C64" s="64">
        <v>4</v>
      </c>
      <c r="D64" s="74" t="s">
        <v>112</v>
      </c>
      <c r="E64" s="115" t="s">
        <v>40</v>
      </c>
      <c r="F64" s="75">
        <v>1</v>
      </c>
      <c r="G64" s="76"/>
      <c r="H64" s="48"/>
    </row>
    <row r="65" spans="1:8" ht="15" customHeight="1">
      <c r="A65" s="80"/>
      <c r="B65" s="81"/>
      <c r="C65" s="64">
        <v>5</v>
      </c>
      <c r="D65" s="74" t="s">
        <v>110</v>
      </c>
      <c r="E65" s="115" t="s">
        <v>40</v>
      </c>
      <c r="F65" s="75">
        <v>1</v>
      </c>
      <c r="G65" s="76"/>
      <c r="H65" s="48"/>
    </row>
    <row r="66" spans="1:8" ht="15" customHeight="1">
      <c r="A66" s="80"/>
      <c r="B66" s="81"/>
      <c r="C66" s="64">
        <v>6</v>
      </c>
      <c r="D66" s="74" t="s">
        <v>111</v>
      </c>
      <c r="E66" s="115" t="s">
        <v>40</v>
      </c>
      <c r="F66" s="75">
        <v>1</v>
      </c>
      <c r="G66" s="76"/>
      <c r="H66" s="48"/>
    </row>
    <row r="67" spans="1:8" ht="15" customHeight="1">
      <c r="A67" s="80"/>
      <c r="B67" s="81"/>
      <c r="C67" s="64"/>
      <c r="D67" s="74"/>
      <c r="E67" s="115"/>
      <c r="F67" s="75"/>
      <c r="G67" s="76"/>
      <c r="H67" s="48"/>
    </row>
    <row r="68" spans="1:8" ht="15" customHeight="1">
      <c r="A68" s="80"/>
      <c r="B68" s="81">
        <v>4</v>
      </c>
      <c r="C68" s="64"/>
      <c r="D68" s="74" t="s">
        <v>113</v>
      </c>
      <c r="E68" s="115"/>
      <c r="F68" s="75"/>
      <c r="G68" s="76"/>
      <c r="H68" s="48"/>
    </row>
    <row r="69" spans="1:8" ht="15" customHeight="1">
      <c r="A69" s="80"/>
      <c r="B69" s="81"/>
      <c r="C69" s="64">
        <v>1</v>
      </c>
      <c r="D69" s="74" t="s">
        <v>123</v>
      </c>
      <c r="E69" s="115" t="s">
        <v>114</v>
      </c>
      <c r="F69" s="75">
        <v>2700</v>
      </c>
      <c r="G69" s="76"/>
      <c r="H69" s="48"/>
    </row>
    <row r="70" spans="1:8" ht="15" customHeight="1">
      <c r="A70" s="80"/>
      <c r="B70" s="81"/>
      <c r="C70" s="64">
        <v>2</v>
      </c>
      <c r="D70" s="74" t="s">
        <v>130</v>
      </c>
      <c r="E70" s="115" t="s">
        <v>114</v>
      </c>
      <c r="F70" s="75">
        <v>1100</v>
      </c>
      <c r="G70" s="76"/>
      <c r="H70" s="94"/>
    </row>
    <row r="71" spans="1:8" ht="15" customHeight="1">
      <c r="A71" s="80"/>
      <c r="B71" s="81"/>
      <c r="C71" s="64"/>
      <c r="D71" s="74"/>
      <c r="E71" s="115"/>
      <c r="F71" s="75"/>
      <c r="G71" s="76"/>
      <c r="H71" s="94"/>
    </row>
    <row r="72" spans="1:8" ht="15" customHeight="1">
      <c r="A72" s="80"/>
      <c r="B72" s="81">
        <v>5</v>
      </c>
      <c r="C72" s="64"/>
      <c r="D72" s="74" t="s">
        <v>128</v>
      </c>
      <c r="E72" s="115"/>
      <c r="F72" s="75"/>
      <c r="G72" s="76"/>
      <c r="H72" s="94"/>
    </row>
    <row r="73" spans="1:8" ht="15" customHeight="1">
      <c r="A73" s="80"/>
      <c r="B73" s="81"/>
      <c r="C73" s="64">
        <v>1</v>
      </c>
      <c r="D73" s="74" t="s">
        <v>129</v>
      </c>
      <c r="E73" s="115" t="s">
        <v>105</v>
      </c>
      <c r="F73" s="75">
        <v>100</v>
      </c>
      <c r="G73" s="76"/>
      <c r="H73" s="94"/>
    </row>
    <row r="74" spans="1:8" ht="15" customHeight="1">
      <c r="A74" s="80"/>
      <c r="B74" s="81"/>
      <c r="C74" s="64"/>
      <c r="D74" s="65"/>
      <c r="E74" s="84"/>
      <c r="F74" s="75"/>
      <c r="G74" s="76"/>
      <c r="H74" s="94"/>
    </row>
    <row r="75" spans="1:8" ht="15" customHeight="1" thickBot="1">
      <c r="A75" s="62"/>
      <c r="B75" s="63"/>
      <c r="C75" s="106"/>
      <c r="D75" s="101" t="s">
        <v>43</v>
      </c>
      <c r="E75" s="66"/>
      <c r="F75" s="75"/>
      <c r="G75" s="76"/>
      <c r="H75" s="49"/>
    </row>
    <row r="76" spans="1:8" s="10" customFormat="1" ht="15" customHeight="1">
      <c r="A76" s="62"/>
      <c r="B76" s="63"/>
      <c r="C76" s="106"/>
      <c r="D76" s="101"/>
      <c r="E76" s="66"/>
      <c r="F76" s="75"/>
      <c r="G76" s="76"/>
      <c r="H76" s="114"/>
    </row>
    <row r="77" spans="1:8" s="10" customFormat="1" ht="15" customHeight="1">
      <c r="A77" s="102">
        <v>5</v>
      </c>
      <c r="B77" s="103"/>
      <c r="C77" s="64"/>
      <c r="D77" s="101" t="s">
        <v>3</v>
      </c>
      <c r="E77" s="107"/>
      <c r="F77" s="75"/>
      <c r="G77" s="76"/>
      <c r="H77" s="48"/>
    </row>
    <row r="78" spans="1:8" ht="15" customHeight="1">
      <c r="A78" s="105"/>
      <c r="B78" s="7"/>
      <c r="C78" s="108">
        <v>1</v>
      </c>
      <c r="D78" s="74" t="s">
        <v>138</v>
      </c>
      <c r="E78" s="71" t="s">
        <v>38</v>
      </c>
      <c r="F78" s="77">
        <v>5700</v>
      </c>
      <c r="G78" s="73"/>
      <c r="H78" s="48"/>
    </row>
    <row r="79" spans="1:8" ht="15" customHeight="1">
      <c r="A79" s="102"/>
      <c r="B79" s="103"/>
      <c r="C79" s="64"/>
      <c r="D79" s="65"/>
      <c r="E79" s="66"/>
      <c r="F79" s="75"/>
      <c r="G79" s="76"/>
      <c r="H79" s="109"/>
    </row>
    <row r="80" spans="1:8" ht="15" customHeight="1" thickBot="1">
      <c r="A80" s="80"/>
      <c r="B80" s="81"/>
      <c r="C80" s="106"/>
      <c r="D80" s="101" t="s">
        <v>43</v>
      </c>
      <c r="E80" s="66"/>
      <c r="F80" s="75"/>
      <c r="G80" s="76"/>
      <c r="H80" s="49"/>
    </row>
    <row r="81" spans="1:8" s="10" customFormat="1" ht="15" customHeight="1">
      <c r="A81" s="80"/>
      <c r="B81" s="81"/>
      <c r="C81" s="106"/>
      <c r="D81" s="101"/>
      <c r="E81" s="66"/>
      <c r="F81" s="75"/>
      <c r="G81" s="76"/>
      <c r="H81" s="114"/>
    </row>
    <row r="82" spans="1:8" ht="15" customHeight="1">
      <c r="A82" s="102">
        <v>6</v>
      </c>
      <c r="B82" s="103"/>
      <c r="C82" s="64"/>
      <c r="D82" s="101" t="s">
        <v>4</v>
      </c>
      <c r="E82" s="107"/>
      <c r="F82" s="75"/>
      <c r="G82" s="76"/>
      <c r="H82" s="48"/>
    </row>
    <row r="83" spans="1:8" ht="15" customHeight="1">
      <c r="A83" s="68"/>
      <c r="B83" s="7"/>
      <c r="C83" s="79">
        <v>1</v>
      </c>
      <c r="D83" s="74" t="s">
        <v>137</v>
      </c>
      <c r="E83" s="71" t="s">
        <v>38</v>
      </c>
      <c r="F83" s="77">
        <v>2500</v>
      </c>
      <c r="G83" s="73"/>
      <c r="H83" s="48"/>
    </row>
    <row r="84" spans="1:8" ht="15" customHeight="1">
      <c r="A84" s="68"/>
      <c r="B84" s="7"/>
      <c r="C84" s="79">
        <v>2</v>
      </c>
      <c r="D84" s="74" t="s">
        <v>115</v>
      </c>
      <c r="E84" s="71" t="s">
        <v>47</v>
      </c>
      <c r="F84" s="77">
        <f>1850+2200</f>
        <v>4050</v>
      </c>
      <c r="G84" s="73"/>
      <c r="H84" s="48"/>
    </row>
    <row r="85" spans="1:8" ht="15" customHeight="1">
      <c r="A85" s="62"/>
      <c r="B85" s="63"/>
      <c r="C85" s="64"/>
      <c r="D85" s="65"/>
      <c r="E85" s="66"/>
      <c r="F85" s="75"/>
      <c r="G85" s="76"/>
      <c r="H85" s="109"/>
    </row>
    <row r="86" spans="1:8" ht="15" customHeight="1" thickBot="1">
      <c r="A86" s="62"/>
      <c r="B86" s="63"/>
      <c r="C86" s="64"/>
      <c r="D86" s="101" t="s">
        <v>43</v>
      </c>
      <c r="E86" s="66"/>
      <c r="F86" s="75"/>
      <c r="G86" s="76"/>
      <c r="H86" s="49"/>
    </row>
    <row r="87" spans="1:8" ht="15" customHeight="1">
      <c r="A87" s="62"/>
      <c r="B87" s="63"/>
      <c r="C87" s="64"/>
      <c r="D87" s="101"/>
      <c r="E87" s="66"/>
      <c r="F87" s="75"/>
      <c r="G87" s="76"/>
      <c r="H87" s="114"/>
    </row>
    <row r="88" spans="1:8" ht="15" customHeight="1">
      <c r="A88" s="102">
        <v>7</v>
      </c>
      <c r="B88" s="103"/>
      <c r="C88" s="64"/>
      <c r="D88" s="101" t="s">
        <v>5</v>
      </c>
      <c r="E88" s="66"/>
      <c r="F88" s="75"/>
      <c r="G88" s="76"/>
      <c r="H88" s="48"/>
    </row>
    <row r="89" spans="1:8" ht="15" customHeight="1">
      <c r="A89" s="68"/>
      <c r="B89" s="69"/>
      <c r="C89" s="70">
        <v>1</v>
      </c>
      <c r="D89" s="74" t="s">
        <v>139</v>
      </c>
      <c r="E89" s="71" t="s">
        <v>39</v>
      </c>
      <c r="F89" s="77">
        <f>10900-F90</f>
        <v>9200</v>
      </c>
      <c r="G89" s="73"/>
      <c r="H89" s="48"/>
    </row>
    <row r="90" spans="1:8" ht="15" customHeight="1">
      <c r="A90" s="68"/>
      <c r="B90" s="69"/>
      <c r="C90" s="70">
        <v>2</v>
      </c>
      <c r="D90" s="74" t="s">
        <v>141</v>
      </c>
      <c r="E90" s="71" t="s">
        <v>39</v>
      </c>
      <c r="F90" s="77">
        <v>1700</v>
      </c>
      <c r="G90" s="73"/>
      <c r="H90" s="48"/>
    </row>
    <row r="91" spans="1:8" ht="15" customHeight="1">
      <c r="A91" s="68"/>
      <c r="B91" s="69"/>
      <c r="C91" s="70">
        <v>3</v>
      </c>
      <c r="D91" s="74" t="s">
        <v>102</v>
      </c>
      <c r="E91" s="71" t="s">
        <v>103</v>
      </c>
      <c r="F91" s="77">
        <f>((F89+F90)*8)/1000</f>
        <v>87.2</v>
      </c>
      <c r="G91" s="73"/>
      <c r="H91" s="48"/>
    </row>
    <row r="92" spans="1:8" ht="15" customHeight="1">
      <c r="A92" s="68"/>
      <c r="B92" s="69"/>
      <c r="C92" s="70">
        <v>4</v>
      </c>
      <c r="D92" s="74" t="s">
        <v>118</v>
      </c>
      <c r="E92" s="71" t="s">
        <v>40</v>
      </c>
      <c r="F92" s="77">
        <v>1</v>
      </c>
      <c r="G92" s="73"/>
      <c r="H92" s="48"/>
    </row>
    <row r="93" spans="1:8" ht="15" customHeight="1">
      <c r="A93" s="68"/>
      <c r="B93" s="69"/>
      <c r="C93" s="70">
        <v>5</v>
      </c>
      <c r="D93" s="74" t="s">
        <v>119</v>
      </c>
      <c r="E93" s="71" t="s">
        <v>40</v>
      </c>
      <c r="F93" s="77">
        <v>1</v>
      </c>
      <c r="G93" s="73"/>
      <c r="H93" s="48"/>
    </row>
    <row r="94" spans="1:17" ht="15" customHeight="1">
      <c r="A94" s="68"/>
      <c r="B94" s="69"/>
      <c r="C94" s="70">
        <v>6</v>
      </c>
      <c r="D94" s="74" t="s">
        <v>134</v>
      </c>
      <c r="E94" s="71" t="s">
        <v>40</v>
      </c>
      <c r="F94" s="77">
        <v>25</v>
      </c>
      <c r="G94" s="73"/>
      <c r="H94" s="48"/>
      <c r="K94" s="148"/>
      <c r="L94" s="148"/>
      <c r="M94" s="148"/>
      <c r="N94" s="148"/>
      <c r="O94" s="148"/>
      <c r="P94" s="148"/>
      <c r="Q94" s="148"/>
    </row>
    <row r="95" spans="1:8" ht="15" customHeight="1">
      <c r="A95" s="68"/>
      <c r="B95" s="69"/>
      <c r="C95" s="70">
        <v>7</v>
      </c>
      <c r="D95" s="74" t="s">
        <v>97</v>
      </c>
      <c r="E95" s="71" t="s">
        <v>40</v>
      </c>
      <c r="F95" s="77">
        <v>3</v>
      </c>
      <c r="G95" s="73"/>
      <c r="H95" s="48"/>
    </row>
    <row r="96" spans="1:8" ht="15" customHeight="1">
      <c r="A96" s="68"/>
      <c r="B96" s="69"/>
      <c r="C96" s="70">
        <v>8</v>
      </c>
      <c r="D96" s="74" t="s">
        <v>146</v>
      </c>
      <c r="E96" s="71" t="s">
        <v>47</v>
      </c>
      <c r="F96" s="77">
        <v>20</v>
      </c>
      <c r="G96" s="73"/>
      <c r="H96" s="94"/>
    </row>
    <row r="97" spans="1:8" ht="15" customHeight="1">
      <c r="A97" s="68"/>
      <c r="B97" s="69"/>
      <c r="C97" s="70"/>
      <c r="D97" s="74"/>
      <c r="E97" s="71"/>
      <c r="F97" s="77"/>
      <c r="G97" s="73"/>
      <c r="H97" s="94"/>
    </row>
    <row r="98" spans="1:8" ht="15" customHeight="1" thickBot="1">
      <c r="A98" s="62"/>
      <c r="B98" s="63"/>
      <c r="C98" s="64"/>
      <c r="D98" s="101" t="s">
        <v>43</v>
      </c>
      <c r="E98" s="66"/>
      <c r="F98" s="75"/>
      <c r="G98" s="76"/>
      <c r="H98" s="49"/>
    </row>
    <row r="99" spans="1:8" ht="15" customHeight="1">
      <c r="A99" s="62"/>
      <c r="B99" s="63"/>
      <c r="C99" s="64"/>
      <c r="D99" s="65"/>
      <c r="E99" s="66"/>
      <c r="F99" s="75"/>
      <c r="G99" s="76"/>
      <c r="H99" s="50"/>
    </row>
    <row r="100" spans="1:8" ht="15" customHeight="1">
      <c r="A100" s="102">
        <v>8</v>
      </c>
      <c r="B100" s="103"/>
      <c r="C100" s="64"/>
      <c r="D100" s="101" t="s">
        <v>16</v>
      </c>
      <c r="E100" s="66"/>
      <c r="F100" s="75"/>
      <c r="G100" s="76"/>
      <c r="H100" s="48"/>
    </row>
    <row r="101" spans="1:8" ht="15" customHeight="1">
      <c r="A101" s="62"/>
      <c r="B101" s="63">
        <v>1</v>
      </c>
      <c r="C101" s="64"/>
      <c r="D101" s="65" t="s">
        <v>17</v>
      </c>
      <c r="E101" s="66"/>
      <c r="F101" s="77"/>
      <c r="G101" s="76"/>
      <c r="H101" s="48"/>
    </row>
    <row r="102" spans="1:8" ht="15" customHeight="1">
      <c r="A102" s="68"/>
      <c r="B102" s="69"/>
      <c r="C102" s="70">
        <v>1</v>
      </c>
      <c r="D102" s="74" t="s">
        <v>143</v>
      </c>
      <c r="E102" s="71" t="s">
        <v>39</v>
      </c>
      <c r="F102" s="77">
        <v>10</v>
      </c>
      <c r="G102" s="73"/>
      <c r="H102" s="48"/>
    </row>
    <row r="103" spans="1:8" ht="15" customHeight="1">
      <c r="A103" s="68"/>
      <c r="B103" s="69"/>
      <c r="C103" s="70">
        <v>2</v>
      </c>
      <c r="D103" s="74" t="s">
        <v>144</v>
      </c>
      <c r="E103" s="71" t="s">
        <v>47</v>
      </c>
      <c r="F103" s="77">
        <v>20</v>
      </c>
      <c r="G103" s="73"/>
      <c r="H103" s="48"/>
    </row>
    <row r="104" spans="1:8" ht="15" customHeight="1">
      <c r="A104" s="68"/>
      <c r="B104" s="69"/>
      <c r="C104" s="70">
        <v>3</v>
      </c>
      <c r="D104" s="74" t="s">
        <v>140</v>
      </c>
      <c r="E104" s="71" t="s">
        <v>39</v>
      </c>
      <c r="F104" s="77">
        <v>150</v>
      </c>
      <c r="G104" s="73"/>
      <c r="H104" s="48"/>
    </row>
    <row r="105" spans="1:8" ht="15" customHeight="1">
      <c r="A105" s="68"/>
      <c r="B105" s="69"/>
      <c r="C105" s="70">
        <v>4</v>
      </c>
      <c r="D105" s="74" t="s">
        <v>145</v>
      </c>
      <c r="E105" s="71" t="s">
        <v>39</v>
      </c>
      <c r="F105" s="77">
        <v>20</v>
      </c>
      <c r="G105" s="73"/>
      <c r="H105" s="48"/>
    </row>
    <row r="106" spans="1:8" ht="15" customHeight="1">
      <c r="A106" s="62"/>
      <c r="B106" s="63"/>
      <c r="C106" s="64"/>
      <c r="D106" s="65"/>
      <c r="E106" s="110"/>
      <c r="F106" s="77"/>
      <c r="G106" s="76"/>
      <c r="H106" s="109"/>
    </row>
    <row r="107" spans="1:8" ht="15" customHeight="1" thickBot="1">
      <c r="A107" s="11"/>
      <c r="B107" s="12"/>
      <c r="C107" s="4"/>
      <c r="D107" s="97" t="s">
        <v>43</v>
      </c>
      <c r="E107" s="5"/>
      <c r="F107" s="9"/>
      <c r="G107" s="8"/>
      <c r="H107" s="49"/>
    </row>
    <row r="108" spans="1:8" s="10" customFormat="1" ht="15" customHeight="1">
      <c r="A108" s="102"/>
      <c r="B108" s="103"/>
      <c r="C108" s="64"/>
      <c r="D108" s="65"/>
      <c r="E108" s="66"/>
      <c r="F108" s="75"/>
      <c r="G108" s="76"/>
      <c r="H108" s="50"/>
    </row>
    <row r="109" spans="1:8" s="10" customFormat="1" ht="15" customHeight="1">
      <c r="A109" s="102">
        <v>9</v>
      </c>
      <c r="B109" s="103"/>
      <c r="C109" s="64"/>
      <c r="D109" s="101" t="s">
        <v>125</v>
      </c>
      <c r="E109" s="66"/>
      <c r="F109" s="75"/>
      <c r="G109" s="76"/>
      <c r="H109" s="48"/>
    </row>
    <row r="110" spans="1:8" s="10" customFormat="1" ht="15" customHeight="1">
      <c r="A110" s="68"/>
      <c r="B110" s="69">
        <v>1</v>
      </c>
      <c r="C110" s="70"/>
      <c r="D110" s="74" t="s">
        <v>46</v>
      </c>
      <c r="E110" s="71"/>
      <c r="F110" s="77"/>
      <c r="G110" s="73"/>
      <c r="H110" s="48"/>
    </row>
    <row r="111" spans="1:8" s="10" customFormat="1" ht="15" customHeight="1">
      <c r="A111" s="68"/>
      <c r="B111" s="69"/>
      <c r="C111" s="70">
        <v>1</v>
      </c>
      <c r="D111" s="74" t="s">
        <v>74</v>
      </c>
      <c r="E111" s="71" t="s">
        <v>47</v>
      </c>
      <c r="F111" s="77">
        <v>2550</v>
      </c>
      <c r="G111" s="73"/>
      <c r="H111" s="48"/>
    </row>
    <row r="112" spans="1:8" s="10" customFormat="1" ht="15" customHeight="1">
      <c r="A112" s="68"/>
      <c r="B112" s="69"/>
      <c r="C112" s="70">
        <v>2</v>
      </c>
      <c r="D112" s="74" t="s">
        <v>61</v>
      </c>
      <c r="E112" s="71" t="s">
        <v>47</v>
      </c>
      <c r="F112" s="77">
        <v>900</v>
      </c>
      <c r="G112" s="73"/>
      <c r="H112" s="48"/>
    </row>
    <row r="113" spans="1:8" s="10" customFormat="1" ht="15" customHeight="1">
      <c r="A113" s="68"/>
      <c r="B113" s="69"/>
      <c r="C113" s="70">
        <v>3</v>
      </c>
      <c r="D113" s="74" t="s">
        <v>75</v>
      </c>
      <c r="E113" s="71" t="s">
        <v>39</v>
      </c>
      <c r="F113" s="77">
        <v>20</v>
      </c>
      <c r="G113" s="73"/>
      <c r="H113" s="48"/>
    </row>
    <row r="114" spans="1:8" s="10" customFormat="1" ht="15" customHeight="1">
      <c r="A114" s="68"/>
      <c r="B114" s="69"/>
      <c r="C114" s="70">
        <v>4</v>
      </c>
      <c r="D114" s="74" t="s">
        <v>59</v>
      </c>
      <c r="E114" s="71" t="s">
        <v>40</v>
      </c>
      <c r="F114" s="77">
        <v>18</v>
      </c>
      <c r="G114" s="73"/>
      <c r="H114" s="48"/>
    </row>
    <row r="115" spans="1:13" s="10" customFormat="1" ht="15" customHeight="1">
      <c r="A115" s="68"/>
      <c r="B115" s="63"/>
      <c r="C115" s="64">
        <v>5</v>
      </c>
      <c r="D115" s="65" t="s">
        <v>76</v>
      </c>
      <c r="E115" s="66" t="s">
        <v>40</v>
      </c>
      <c r="F115" s="75">
        <v>7</v>
      </c>
      <c r="G115" s="76"/>
      <c r="H115" s="48"/>
      <c r="I115" s="7"/>
      <c r="J115" s="7"/>
      <c r="K115" s="7"/>
      <c r="L115" s="7"/>
      <c r="M115" s="7"/>
    </row>
    <row r="116" spans="1:13" s="10" customFormat="1" ht="15" customHeight="1">
      <c r="A116" s="68"/>
      <c r="B116" s="63"/>
      <c r="C116" s="64">
        <v>6</v>
      </c>
      <c r="D116" s="65" t="s">
        <v>49</v>
      </c>
      <c r="E116" s="66" t="s">
        <v>40</v>
      </c>
      <c r="F116" s="75">
        <v>1</v>
      </c>
      <c r="G116" s="76"/>
      <c r="H116" s="48"/>
      <c r="I116" s="2"/>
      <c r="J116" s="2"/>
      <c r="K116" s="2"/>
      <c r="L116" s="2"/>
      <c r="M116" s="2"/>
    </row>
    <row r="117" spans="1:13" s="10" customFormat="1" ht="15" customHeight="1">
      <c r="A117" s="68"/>
      <c r="B117" s="63"/>
      <c r="C117" s="118"/>
      <c r="D117" s="119"/>
      <c r="E117" s="120"/>
      <c r="F117" s="121"/>
      <c r="G117" s="76"/>
      <c r="H117" s="48"/>
      <c r="I117" s="2"/>
      <c r="J117" s="2"/>
      <c r="K117" s="2"/>
      <c r="L117" s="2"/>
      <c r="M117" s="2"/>
    </row>
    <row r="118" spans="1:13" s="10" customFormat="1" ht="15" customHeight="1">
      <c r="A118" s="68"/>
      <c r="B118" s="63">
        <v>2</v>
      </c>
      <c r="C118" s="118"/>
      <c r="D118" s="65" t="s">
        <v>58</v>
      </c>
      <c r="E118" s="120"/>
      <c r="F118" s="121"/>
      <c r="G118" s="76"/>
      <c r="H118" s="48"/>
      <c r="I118" s="2"/>
      <c r="J118" s="2"/>
      <c r="K118" s="2"/>
      <c r="L118" s="2"/>
      <c r="M118" s="2"/>
    </row>
    <row r="119" spans="1:8" s="10" customFormat="1" ht="15" customHeight="1">
      <c r="A119" s="68"/>
      <c r="B119" s="69"/>
      <c r="C119" s="70">
        <v>1</v>
      </c>
      <c r="D119" s="74" t="s">
        <v>59</v>
      </c>
      <c r="E119" s="71" t="s">
        <v>40</v>
      </c>
      <c r="F119" s="77">
        <v>6</v>
      </c>
      <c r="G119" s="73"/>
      <c r="H119" s="48"/>
    </row>
    <row r="120" spans="1:8" s="10" customFormat="1" ht="15" customHeight="1">
      <c r="A120" s="68"/>
      <c r="B120" s="69"/>
      <c r="C120" s="70">
        <v>2</v>
      </c>
      <c r="D120" s="74" t="s">
        <v>60</v>
      </c>
      <c r="E120" s="71" t="s">
        <v>47</v>
      </c>
      <c r="F120" s="77">
        <v>50</v>
      </c>
      <c r="G120" s="73"/>
      <c r="H120" s="48"/>
    </row>
    <row r="121" spans="1:8" s="10" customFormat="1" ht="15" customHeight="1">
      <c r="A121" s="68"/>
      <c r="B121" s="69"/>
      <c r="C121" s="70">
        <v>3</v>
      </c>
      <c r="D121" s="74" t="s">
        <v>61</v>
      </c>
      <c r="E121" s="71" t="s">
        <v>14</v>
      </c>
      <c r="F121" s="77">
        <v>50</v>
      </c>
      <c r="G121" s="73"/>
      <c r="H121" s="48"/>
    </row>
    <row r="122" spans="1:8" s="10" customFormat="1" ht="15" customHeight="1">
      <c r="A122" s="68"/>
      <c r="B122" s="69"/>
      <c r="C122" s="70"/>
      <c r="D122" s="74"/>
      <c r="E122" s="71"/>
      <c r="F122" s="77"/>
      <c r="G122" s="73"/>
      <c r="H122" s="48"/>
    </row>
    <row r="123" spans="1:8" s="10" customFormat="1" ht="15" customHeight="1" thickBot="1">
      <c r="A123" s="68"/>
      <c r="B123" s="69"/>
      <c r="C123" s="70"/>
      <c r="D123" s="97" t="s">
        <v>91</v>
      </c>
      <c r="E123" s="5"/>
      <c r="F123" s="9"/>
      <c r="G123" s="8"/>
      <c r="H123" s="49"/>
    </row>
    <row r="124" spans="1:8" s="10" customFormat="1" ht="15" customHeight="1">
      <c r="A124" s="68"/>
      <c r="B124" s="69"/>
      <c r="C124" s="70"/>
      <c r="D124" s="74"/>
      <c r="E124" s="71"/>
      <c r="F124" s="77"/>
      <c r="G124" s="73"/>
      <c r="H124" s="48"/>
    </row>
    <row r="125" spans="1:8" s="10" customFormat="1" ht="15" customHeight="1">
      <c r="A125" s="102">
        <v>10</v>
      </c>
      <c r="B125" s="103"/>
      <c r="C125" s="64"/>
      <c r="D125" s="101" t="s">
        <v>64</v>
      </c>
      <c r="E125" s="71"/>
      <c r="F125" s="77"/>
      <c r="G125" s="73"/>
      <c r="H125" s="48"/>
    </row>
    <row r="126" spans="1:8" s="10" customFormat="1" ht="15" customHeight="1">
      <c r="A126" s="102"/>
      <c r="B126" s="103"/>
      <c r="C126" s="70">
        <v>1</v>
      </c>
      <c r="D126" s="65" t="s">
        <v>151</v>
      </c>
      <c r="E126" s="71" t="s">
        <v>15</v>
      </c>
      <c r="F126" s="77">
        <v>1</v>
      </c>
      <c r="G126" s="73"/>
      <c r="H126" s="48"/>
    </row>
    <row r="127" spans="1:8" s="10" customFormat="1" ht="15" customHeight="1">
      <c r="A127" s="68"/>
      <c r="B127" s="69"/>
      <c r="C127" s="70">
        <v>2</v>
      </c>
      <c r="D127" s="74" t="s">
        <v>152</v>
      </c>
      <c r="E127" s="71" t="s">
        <v>15</v>
      </c>
      <c r="F127" s="77">
        <v>2</v>
      </c>
      <c r="G127" s="73"/>
      <c r="H127" s="48"/>
    </row>
    <row r="128" spans="1:8" s="10" customFormat="1" ht="15" customHeight="1">
      <c r="A128" s="68"/>
      <c r="B128" s="69"/>
      <c r="C128" s="70">
        <v>3</v>
      </c>
      <c r="D128" s="74" t="s">
        <v>148</v>
      </c>
      <c r="E128" s="71" t="s">
        <v>15</v>
      </c>
      <c r="F128" s="77">
        <v>2</v>
      </c>
      <c r="G128" s="73"/>
      <c r="H128" s="48"/>
    </row>
    <row r="129" spans="1:8" s="10" customFormat="1" ht="15" customHeight="1">
      <c r="A129" s="68"/>
      <c r="B129" s="69"/>
      <c r="C129" s="70">
        <v>4</v>
      </c>
      <c r="D129" s="74" t="s">
        <v>153</v>
      </c>
      <c r="E129" s="71" t="s">
        <v>15</v>
      </c>
      <c r="F129" s="77">
        <v>1</v>
      </c>
      <c r="G129" s="73"/>
      <c r="H129" s="48"/>
    </row>
    <row r="130" spans="1:8" s="10" customFormat="1" ht="15" customHeight="1">
      <c r="A130" s="68"/>
      <c r="B130" s="69"/>
      <c r="C130" s="70">
        <v>5</v>
      </c>
      <c r="D130" s="74" t="s">
        <v>154</v>
      </c>
      <c r="E130" s="71" t="s">
        <v>15</v>
      </c>
      <c r="F130" s="77">
        <v>1</v>
      </c>
      <c r="G130" s="73"/>
      <c r="H130" s="48"/>
    </row>
    <row r="131" spans="1:8" s="10" customFormat="1" ht="15" customHeight="1">
      <c r="A131" s="68"/>
      <c r="B131" s="69"/>
      <c r="C131" s="70">
        <v>6</v>
      </c>
      <c r="D131" s="74" t="s">
        <v>155</v>
      </c>
      <c r="E131" s="71" t="s">
        <v>15</v>
      </c>
      <c r="F131" s="77">
        <v>8</v>
      </c>
      <c r="G131" s="73"/>
      <c r="H131" s="48"/>
    </row>
    <row r="132" spans="1:8" s="10" customFormat="1" ht="15" customHeight="1">
      <c r="A132" s="68"/>
      <c r="B132" s="69"/>
      <c r="C132" s="70">
        <v>7</v>
      </c>
      <c r="D132" s="74" t="s">
        <v>156</v>
      </c>
      <c r="E132" s="71" t="s">
        <v>15</v>
      </c>
      <c r="F132" s="77">
        <v>6</v>
      </c>
      <c r="G132" s="73"/>
      <c r="H132" s="48"/>
    </row>
    <row r="133" spans="1:8" s="10" customFormat="1" ht="15" customHeight="1">
      <c r="A133" s="68"/>
      <c r="B133" s="69"/>
      <c r="C133" s="70">
        <v>8</v>
      </c>
      <c r="D133" s="74" t="s">
        <v>157</v>
      </c>
      <c r="E133" s="71" t="s">
        <v>15</v>
      </c>
      <c r="F133" s="77">
        <v>2</v>
      </c>
      <c r="G133" s="73"/>
      <c r="H133" s="48"/>
    </row>
    <row r="134" spans="1:8" s="2" customFormat="1" ht="15" customHeight="1">
      <c r="A134" s="62"/>
      <c r="B134" s="69"/>
      <c r="C134" s="70">
        <v>9</v>
      </c>
      <c r="D134" s="74" t="s">
        <v>149</v>
      </c>
      <c r="E134" s="71" t="s">
        <v>15</v>
      </c>
      <c r="F134" s="77">
        <v>2</v>
      </c>
      <c r="G134" s="73"/>
      <c r="H134" s="48"/>
    </row>
    <row r="135" spans="1:8" s="2" customFormat="1" ht="15" customHeight="1">
      <c r="A135" s="62"/>
      <c r="B135" s="69"/>
      <c r="C135" s="70">
        <v>10</v>
      </c>
      <c r="D135" s="74" t="s">
        <v>159</v>
      </c>
      <c r="E135" s="71" t="s">
        <v>15</v>
      </c>
      <c r="F135" s="77">
        <v>1</v>
      </c>
      <c r="G135" s="73"/>
      <c r="H135" s="48"/>
    </row>
    <row r="136" spans="1:8" s="2" customFormat="1" ht="15" customHeight="1">
      <c r="A136" s="62"/>
      <c r="B136" s="69"/>
      <c r="C136" s="70">
        <v>11</v>
      </c>
      <c r="D136" s="74" t="s">
        <v>161</v>
      </c>
      <c r="E136" s="71" t="s">
        <v>15</v>
      </c>
      <c r="F136" s="77">
        <v>2</v>
      </c>
      <c r="G136" s="73"/>
      <c r="H136" s="48"/>
    </row>
    <row r="137" spans="1:8" s="2" customFormat="1" ht="15" customHeight="1">
      <c r="A137" s="62"/>
      <c r="B137" s="69"/>
      <c r="C137" s="70">
        <v>12</v>
      </c>
      <c r="D137" s="74" t="s">
        <v>160</v>
      </c>
      <c r="E137" s="71" t="s">
        <v>15</v>
      </c>
      <c r="F137" s="77">
        <v>2</v>
      </c>
      <c r="G137" s="73"/>
      <c r="H137" s="48"/>
    </row>
    <row r="138" spans="1:8" s="2" customFormat="1" ht="15" customHeight="1">
      <c r="A138" s="62"/>
      <c r="B138" s="69"/>
      <c r="C138" s="70">
        <v>13</v>
      </c>
      <c r="D138" s="74" t="s">
        <v>158</v>
      </c>
      <c r="E138" s="71" t="s">
        <v>15</v>
      </c>
      <c r="F138" s="77">
        <v>4</v>
      </c>
      <c r="G138" s="73"/>
      <c r="H138" s="48"/>
    </row>
    <row r="139" spans="1:8" s="2" customFormat="1" ht="15" customHeight="1">
      <c r="A139" s="62"/>
      <c r="B139" s="69"/>
      <c r="C139" s="70">
        <v>14</v>
      </c>
      <c r="D139" s="74" t="s">
        <v>150</v>
      </c>
      <c r="E139" s="71" t="s">
        <v>15</v>
      </c>
      <c r="F139" s="77">
        <v>10</v>
      </c>
      <c r="G139" s="73"/>
      <c r="H139" s="48"/>
    </row>
    <row r="140" spans="1:8" s="2" customFormat="1" ht="15" customHeight="1">
      <c r="A140" s="62"/>
      <c r="B140" s="69"/>
      <c r="C140" s="70"/>
      <c r="D140" s="74"/>
      <c r="E140" s="71"/>
      <c r="F140" s="77"/>
      <c r="G140" s="73"/>
      <c r="H140" s="94"/>
    </row>
    <row r="141" spans="1:8" s="2" customFormat="1" ht="15" customHeight="1" thickBot="1">
      <c r="A141" s="111"/>
      <c r="B141" s="112"/>
      <c r="C141" s="4"/>
      <c r="D141" s="97" t="s">
        <v>91</v>
      </c>
      <c r="E141" s="113"/>
      <c r="F141" s="9"/>
      <c r="G141" s="8"/>
      <c r="H141" s="49"/>
    </row>
    <row r="142" spans="1:8" s="2" customFormat="1" ht="15" customHeight="1">
      <c r="A142" s="111"/>
      <c r="B142" s="112"/>
      <c r="C142" s="4"/>
      <c r="D142" s="97"/>
      <c r="E142" s="113"/>
      <c r="F142" s="9"/>
      <c r="G142" s="8"/>
      <c r="H142" s="114"/>
    </row>
    <row r="143" spans="1:8" s="2" customFormat="1" ht="15" customHeight="1">
      <c r="A143" s="102">
        <v>11</v>
      </c>
      <c r="B143" s="103"/>
      <c r="C143" s="64"/>
      <c r="D143" s="101" t="s">
        <v>65</v>
      </c>
      <c r="E143" s="113"/>
      <c r="F143" s="9"/>
      <c r="G143" s="8"/>
      <c r="H143" s="124"/>
    </row>
    <row r="144" spans="1:8" s="2" customFormat="1" ht="15" customHeight="1">
      <c r="A144" s="111"/>
      <c r="B144" s="112"/>
      <c r="C144" s="4">
        <v>1</v>
      </c>
      <c r="D144" s="65" t="s">
        <v>77</v>
      </c>
      <c r="E144" s="66" t="s">
        <v>40</v>
      </c>
      <c r="F144" s="9">
        <v>2</v>
      </c>
      <c r="G144" s="8"/>
      <c r="H144" s="124"/>
    </row>
    <row r="145" spans="1:8" s="2" customFormat="1" ht="15" customHeight="1">
      <c r="A145" s="111"/>
      <c r="B145" s="112"/>
      <c r="C145" s="4">
        <v>2</v>
      </c>
      <c r="D145" s="65" t="s">
        <v>126</v>
      </c>
      <c r="E145" s="66" t="s">
        <v>40</v>
      </c>
      <c r="F145" s="9">
        <v>2</v>
      </c>
      <c r="G145" s="8"/>
      <c r="H145" s="124"/>
    </row>
    <row r="146" spans="1:8" s="2" customFormat="1" ht="15" customHeight="1">
      <c r="A146" s="111"/>
      <c r="B146" s="112"/>
      <c r="C146" s="4">
        <v>3</v>
      </c>
      <c r="D146" s="65" t="s">
        <v>78</v>
      </c>
      <c r="E146" s="66" t="s">
        <v>47</v>
      </c>
      <c r="F146" s="9">
        <v>150</v>
      </c>
      <c r="G146" s="8"/>
      <c r="H146" s="124"/>
    </row>
    <row r="147" spans="1:8" s="2" customFormat="1" ht="15" customHeight="1">
      <c r="A147" s="111"/>
      <c r="B147" s="112"/>
      <c r="C147" s="4">
        <v>4</v>
      </c>
      <c r="D147" s="65" t="s">
        <v>98</v>
      </c>
      <c r="E147" s="66" t="s">
        <v>47</v>
      </c>
      <c r="F147" s="9">
        <v>50</v>
      </c>
      <c r="G147" s="8"/>
      <c r="H147" s="124"/>
    </row>
    <row r="148" spans="1:8" ht="15" customHeight="1">
      <c r="A148" s="62"/>
      <c r="B148" s="63"/>
      <c r="C148" s="64"/>
      <c r="D148" s="65"/>
      <c r="E148" s="66"/>
      <c r="F148" s="77"/>
      <c r="G148" s="76"/>
      <c r="H148" s="48"/>
    </row>
    <row r="149" spans="1:8" ht="15" customHeight="1" thickBot="1">
      <c r="A149" s="11"/>
      <c r="B149" s="12"/>
      <c r="C149" s="4"/>
      <c r="D149" s="97" t="s">
        <v>43</v>
      </c>
      <c r="E149" s="5"/>
      <c r="F149" s="9"/>
      <c r="G149" s="8"/>
      <c r="H149" s="49"/>
    </row>
    <row r="150" spans="1:8" ht="15" customHeight="1">
      <c r="A150" s="11"/>
      <c r="B150" s="12"/>
      <c r="C150" s="4"/>
      <c r="D150" s="97"/>
      <c r="E150" s="5"/>
      <c r="F150" s="9"/>
      <c r="G150" s="8"/>
      <c r="H150" s="94"/>
    </row>
    <row r="151" spans="1:8" ht="15" customHeight="1">
      <c r="A151" s="102">
        <v>12</v>
      </c>
      <c r="B151" s="12"/>
      <c r="C151" s="4"/>
      <c r="D151" s="97" t="s">
        <v>79</v>
      </c>
      <c r="E151" s="5"/>
      <c r="F151" s="9"/>
      <c r="G151" s="8"/>
      <c r="H151" s="94"/>
    </row>
    <row r="152" spans="1:8" ht="15" customHeight="1">
      <c r="A152" s="11"/>
      <c r="B152" s="12"/>
      <c r="C152" s="4">
        <v>1</v>
      </c>
      <c r="D152" s="132" t="s">
        <v>80</v>
      </c>
      <c r="E152" s="5" t="s">
        <v>70</v>
      </c>
      <c r="F152" s="9">
        <v>200</v>
      </c>
      <c r="G152" s="8"/>
      <c r="H152" s="94"/>
    </row>
    <row r="153" spans="1:8" ht="15" customHeight="1">
      <c r="A153" s="11"/>
      <c r="B153" s="12"/>
      <c r="C153" s="4">
        <v>2</v>
      </c>
      <c r="D153" s="132" t="s">
        <v>81</v>
      </c>
      <c r="E153" s="5" t="s">
        <v>70</v>
      </c>
      <c r="F153" s="9">
        <v>200</v>
      </c>
      <c r="G153" s="8"/>
      <c r="H153" s="94"/>
    </row>
    <row r="154" spans="1:8" ht="15" customHeight="1">
      <c r="A154" s="11"/>
      <c r="B154" s="12"/>
      <c r="C154" s="4"/>
      <c r="D154" s="132"/>
      <c r="E154" s="5"/>
      <c r="F154" s="9"/>
      <c r="G154" s="8"/>
      <c r="H154" s="94"/>
    </row>
    <row r="155" spans="1:8" ht="15" customHeight="1" thickBot="1">
      <c r="A155" s="11"/>
      <c r="B155" s="12"/>
      <c r="C155" s="4"/>
      <c r="D155" s="97" t="s">
        <v>43</v>
      </c>
      <c r="E155" s="5"/>
      <c r="F155" s="9"/>
      <c r="G155" s="8"/>
      <c r="H155" s="49"/>
    </row>
    <row r="156" spans="1:8" ht="15" customHeight="1">
      <c r="A156" s="11"/>
      <c r="B156" s="12"/>
      <c r="C156" s="4"/>
      <c r="D156" s="132"/>
      <c r="E156" s="5"/>
      <c r="F156" s="9"/>
      <c r="G156" s="8"/>
      <c r="H156" s="94"/>
    </row>
    <row r="157" spans="1:8" ht="15" customHeight="1">
      <c r="A157" s="102">
        <v>13</v>
      </c>
      <c r="B157" s="12"/>
      <c r="C157" s="4"/>
      <c r="D157" s="97" t="s">
        <v>66</v>
      </c>
      <c r="E157" s="5"/>
      <c r="F157" s="9"/>
      <c r="G157" s="8"/>
      <c r="H157" s="94"/>
    </row>
    <row r="158" spans="1:8" s="10" customFormat="1" ht="15" customHeight="1">
      <c r="A158" s="68"/>
      <c r="B158" s="69"/>
      <c r="C158" s="70">
        <v>1</v>
      </c>
      <c r="D158" s="74" t="s">
        <v>67</v>
      </c>
      <c r="E158" s="71" t="s">
        <v>70</v>
      </c>
      <c r="F158" s="77">
        <v>200</v>
      </c>
      <c r="G158" s="73"/>
      <c r="H158" s="94"/>
    </row>
    <row r="159" spans="1:8" s="10" customFormat="1" ht="15" customHeight="1">
      <c r="A159" s="68"/>
      <c r="B159" s="69"/>
      <c r="C159" s="70">
        <v>2</v>
      </c>
      <c r="D159" s="74" t="s">
        <v>68</v>
      </c>
      <c r="E159" s="71" t="s">
        <v>70</v>
      </c>
      <c r="F159" s="77">
        <v>200</v>
      </c>
      <c r="G159" s="73"/>
      <c r="H159" s="94"/>
    </row>
    <row r="160" spans="1:8" s="10" customFormat="1" ht="15" customHeight="1">
      <c r="A160" s="68"/>
      <c r="B160" s="63"/>
      <c r="C160" s="64">
        <v>3</v>
      </c>
      <c r="D160" s="65" t="s">
        <v>69</v>
      </c>
      <c r="E160" s="66" t="s">
        <v>70</v>
      </c>
      <c r="F160" s="75">
        <v>200</v>
      </c>
      <c r="G160" s="76"/>
      <c r="H160" s="94"/>
    </row>
    <row r="161" spans="1:13" s="10" customFormat="1" ht="15" customHeight="1">
      <c r="A161" s="68"/>
      <c r="B161" s="63"/>
      <c r="C161" s="64"/>
      <c r="D161" s="65"/>
      <c r="E161" s="66"/>
      <c r="F161" s="75"/>
      <c r="G161" s="76"/>
      <c r="H161" s="48"/>
      <c r="I161" s="2"/>
      <c r="J161" s="2"/>
      <c r="K161" s="2"/>
      <c r="L161" s="2"/>
      <c r="M161" s="2"/>
    </row>
    <row r="162" spans="1:13" s="10" customFormat="1" ht="15" customHeight="1" thickBot="1">
      <c r="A162" s="68"/>
      <c r="B162" s="63"/>
      <c r="C162" s="118"/>
      <c r="D162" s="97" t="s">
        <v>43</v>
      </c>
      <c r="E162" s="120"/>
      <c r="F162" s="121"/>
      <c r="G162" s="76"/>
      <c r="H162" s="49"/>
      <c r="I162" s="2"/>
      <c r="J162" s="2"/>
      <c r="K162" s="2"/>
      <c r="L162" s="2"/>
      <c r="M162" s="2"/>
    </row>
    <row r="163" spans="1:13" s="10" customFormat="1" ht="15" customHeight="1" thickBot="1">
      <c r="A163" s="125"/>
      <c r="B163" s="126"/>
      <c r="C163" s="127"/>
      <c r="D163" s="128"/>
      <c r="E163" s="129"/>
      <c r="F163" s="130"/>
      <c r="G163" s="131"/>
      <c r="H163" s="49"/>
      <c r="I163" s="2"/>
      <c r="J163" s="2"/>
      <c r="K163" s="2"/>
      <c r="L163" s="2"/>
      <c r="M163" s="2"/>
    </row>
    <row r="164" spans="4:8" s="2" customFormat="1" ht="15" customHeight="1">
      <c r="D164" s="13"/>
      <c r="F164" s="14"/>
      <c r="G164" s="15"/>
      <c r="H164" s="16"/>
    </row>
    <row r="165" spans="4:8" s="2" customFormat="1" ht="15" customHeight="1">
      <c r="D165" s="13"/>
      <c r="F165" s="14"/>
      <c r="G165" s="15"/>
      <c r="H165" s="16"/>
    </row>
    <row r="166" spans="4:8" s="2" customFormat="1" ht="15" customHeight="1">
      <c r="D166" s="13"/>
      <c r="F166" s="14"/>
      <c r="G166" s="15"/>
      <c r="H166" s="16"/>
    </row>
    <row r="167" spans="4:8" s="2" customFormat="1" ht="15" customHeight="1">
      <c r="D167" s="13"/>
      <c r="F167" s="14"/>
      <c r="G167" s="15"/>
      <c r="H167" s="16"/>
    </row>
    <row r="168" spans="4:8" s="2" customFormat="1" ht="15" customHeight="1">
      <c r="D168" s="13"/>
      <c r="F168" s="14"/>
      <c r="G168" s="15"/>
      <c r="H168" s="16"/>
    </row>
    <row r="169" spans="4:8" s="2" customFormat="1" ht="15" customHeight="1">
      <c r="D169" s="13"/>
      <c r="F169" s="14"/>
      <c r="G169" s="15"/>
      <c r="H169" s="16"/>
    </row>
    <row r="170" spans="4:8" s="2" customFormat="1" ht="15" customHeight="1">
      <c r="D170" s="13"/>
      <c r="F170" s="14"/>
      <c r="G170" s="15"/>
      <c r="H170" s="16"/>
    </row>
    <row r="171" spans="4:8" s="2" customFormat="1" ht="15" customHeight="1">
      <c r="D171" s="13"/>
      <c r="F171" s="14"/>
      <c r="G171" s="15"/>
      <c r="H171" s="16"/>
    </row>
    <row r="172" spans="4:8" s="2" customFormat="1" ht="15" customHeight="1">
      <c r="D172" s="13"/>
      <c r="F172" s="14"/>
      <c r="G172" s="15"/>
      <c r="H172" s="16"/>
    </row>
    <row r="173" spans="4:8" s="2" customFormat="1" ht="15" customHeight="1">
      <c r="D173" s="13"/>
      <c r="F173" s="14"/>
      <c r="G173" s="15"/>
      <c r="H173" s="16"/>
    </row>
    <row r="174" spans="4:8" s="2" customFormat="1" ht="15" customHeight="1">
      <c r="D174" s="13"/>
      <c r="F174" s="14"/>
      <c r="G174" s="15"/>
      <c r="H174" s="16"/>
    </row>
    <row r="175" spans="4:8" s="2" customFormat="1" ht="15" customHeight="1">
      <c r="D175" s="13"/>
      <c r="F175" s="14"/>
      <c r="G175" s="15"/>
      <c r="H175" s="16"/>
    </row>
    <row r="176" spans="4:8" s="2" customFormat="1" ht="15" customHeight="1">
      <c r="D176" s="13"/>
      <c r="F176" s="14"/>
      <c r="G176" s="15"/>
      <c r="H176" s="16"/>
    </row>
    <row r="177" spans="4:8" s="2" customFormat="1" ht="15" customHeight="1">
      <c r="D177" s="13"/>
      <c r="F177" s="14"/>
      <c r="G177" s="15"/>
      <c r="H177" s="16"/>
    </row>
    <row r="178" spans="4:8" s="2" customFormat="1" ht="15" customHeight="1">
      <c r="D178" s="13"/>
      <c r="F178" s="14"/>
      <c r="G178" s="15"/>
      <c r="H178" s="16"/>
    </row>
    <row r="179" spans="4:8" s="2" customFormat="1" ht="15" customHeight="1">
      <c r="D179" s="13"/>
      <c r="F179" s="14"/>
      <c r="G179" s="15"/>
      <c r="H179" s="16"/>
    </row>
    <row r="180" spans="4:8" s="2" customFormat="1" ht="15" customHeight="1">
      <c r="D180" s="13"/>
      <c r="F180" s="14"/>
      <c r="G180" s="15"/>
      <c r="H180" s="16"/>
    </row>
    <row r="181" spans="4:8" s="2" customFormat="1" ht="15" customHeight="1">
      <c r="D181" s="13"/>
      <c r="F181" s="14"/>
      <c r="G181" s="15"/>
      <c r="H181" s="16"/>
    </row>
    <row r="182" spans="4:8" s="2" customFormat="1" ht="15" customHeight="1">
      <c r="D182" s="13"/>
      <c r="F182" s="14"/>
      <c r="G182" s="15"/>
      <c r="H182" s="16"/>
    </row>
    <row r="183" spans="4:8" s="2" customFormat="1" ht="15" customHeight="1">
      <c r="D183" s="13"/>
      <c r="F183" s="14"/>
      <c r="G183" s="15"/>
      <c r="H183" s="16"/>
    </row>
    <row r="184" spans="4:8" s="2" customFormat="1" ht="15" customHeight="1">
      <c r="D184" s="13"/>
      <c r="F184" s="14"/>
      <c r="G184" s="15"/>
      <c r="H184" s="16"/>
    </row>
    <row r="185" spans="4:8" s="2" customFormat="1" ht="15" customHeight="1">
      <c r="D185" s="13"/>
      <c r="F185" s="14"/>
      <c r="G185" s="15"/>
      <c r="H185" s="16"/>
    </row>
    <row r="186" spans="4:8" s="2" customFormat="1" ht="15" customHeight="1">
      <c r="D186" s="13"/>
      <c r="F186" s="14"/>
      <c r="G186" s="15"/>
      <c r="H186" s="16"/>
    </row>
    <row r="187" spans="4:8" s="2" customFormat="1" ht="15" customHeight="1">
      <c r="D187" s="13"/>
      <c r="F187" s="14"/>
      <c r="G187" s="15"/>
      <c r="H187" s="16"/>
    </row>
    <row r="188" spans="4:8" s="2" customFormat="1" ht="15" customHeight="1">
      <c r="D188" s="13"/>
      <c r="F188" s="14"/>
      <c r="G188" s="15"/>
      <c r="H188" s="16"/>
    </row>
    <row r="189" spans="4:8" s="2" customFormat="1" ht="15" customHeight="1">
      <c r="D189" s="13"/>
      <c r="F189" s="14"/>
      <c r="G189" s="15"/>
      <c r="H189" s="16"/>
    </row>
    <row r="190" spans="4:8" s="2" customFormat="1" ht="15" customHeight="1">
      <c r="D190" s="13"/>
      <c r="F190" s="14"/>
      <c r="G190" s="15"/>
      <c r="H190" s="16"/>
    </row>
    <row r="191" spans="4:8" s="2" customFormat="1" ht="15" customHeight="1">
      <c r="D191" s="13"/>
      <c r="F191" s="14"/>
      <c r="G191" s="15"/>
      <c r="H191" s="16"/>
    </row>
    <row r="192" spans="4:8" s="2" customFormat="1" ht="15" customHeight="1">
      <c r="D192" s="13"/>
      <c r="F192" s="14"/>
      <c r="G192" s="15"/>
      <c r="H192" s="16"/>
    </row>
    <row r="193" spans="4:8" s="2" customFormat="1" ht="15" customHeight="1">
      <c r="D193" s="13"/>
      <c r="F193" s="14"/>
      <c r="G193" s="15"/>
      <c r="H193" s="16"/>
    </row>
    <row r="194" spans="4:8" s="2" customFormat="1" ht="15" customHeight="1">
      <c r="D194" s="13"/>
      <c r="F194" s="14"/>
      <c r="G194" s="15"/>
      <c r="H194" s="16"/>
    </row>
    <row r="195" spans="4:8" s="2" customFormat="1" ht="15" customHeight="1">
      <c r="D195" s="13"/>
      <c r="F195" s="14"/>
      <c r="G195" s="15"/>
      <c r="H195" s="16"/>
    </row>
    <row r="196" spans="4:8" s="2" customFormat="1" ht="15" customHeight="1">
      <c r="D196" s="13"/>
      <c r="F196" s="14"/>
      <c r="G196" s="15"/>
      <c r="H196" s="16"/>
    </row>
    <row r="197" spans="4:8" s="2" customFormat="1" ht="15" customHeight="1">
      <c r="D197" s="13"/>
      <c r="F197" s="14"/>
      <c r="G197" s="15"/>
      <c r="H197" s="16"/>
    </row>
    <row r="198" spans="4:8" s="2" customFormat="1" ht="15" customHeight="1">
      <c r="D198" s="13"/>
      <c r="F198" s="14"/>
      <c r="G198" s="15"/>
      <c r="H198" s="16"/>
    </row>
    <row r="199" spans="4:8" s="2" customFormat="1" ht="15" customHeight="1">
      <c r="D199" s="13"/>
      <c r="F199" s="14"/>
      <c r="G199" s="15"/>
      <c r="H199" s="16"/>
    </row>
    <row r="200" spans="4:8" s="2" customFormat="1" ht="15" customHeight="1">
      <c r="D200" s="13"/>
      <c r="F200" s="14"/>
      <c r="G200" s="15"/>
      <c r="H200" s="16"/>
    </row>
    <row r="201" spans="4:8" s="2" customFormat="1" ht="15" customHeight="1">
      <c r="D201" s="13"/>
      <c r="F201" s="14"/>
      <c r="G201" s="15"/>
      <c r="H201" s="16"/>
    </row>
    <row r="202" spans="4:8" s="2" customFormat="1" ht="15" customHeight="1">
      <c r="D202" s="13"/>
      <c r="F202" s="14"/>
      <c r="G202" s="15"/>
      <c r="H202" s="16"/>
    </row>
    <row r="203" spans="4:8" s="2" customFormat="1" ht="15" customHeight="1">
      <c r="D203" s="13"/>
      <c r="F203" s="14"/>
      <c r="G203" s="15"/>
      <c r="H203" s="16"/>
    </row>
    <row r="204" spans="4:8" s="2" customFormat="1" ht="15" customHeight="1">
      <c r="D204" s="13"/>
      <c r="F204" s="14"/>
      <c r="G204" s="15"/>
      <c r="H204" s="16"/>
    </row>
    <row r="205" spans="4:8" s="2" customFormat="1" ht="15" customHeight="1">
      <c r="D205" s="13"/>
      <c r="F205" s="14"/>
      <c r="G205" s="15"/>
      <c r="H205" s="16"/>
    </row>
    <row r="206" spans="4:8" s="2" customFormat="1" ht="15" customHeight="1">
      <c r="D206" s="13"/>
      <c r="F206" s="14"/>
      <c r="G206" s="15"/>
      <c r="H206" s="16"/>
    </row>
    <row r="207" spans="4:8" s="2" customFormat="1" ht="15" customHeight="1">
      <c r="D207" s="13"/>
      <c r="F207" s="14"/>
      <c r="G207" s="15"/>
      <c r="H207" s="16"/>
    </row>
    <row r="208" spans="4:8" s="2" customFormat="1" ht="15" customHeight="1">
      <c r="D208" s="13"/>
      <c r="F208" s="14"/>
      <c r="G208" s="15"/>
      <c r="H208" s="16"/>
    </row>
    <row r="209" spans="4:8" s="2" customFormat="1" ht="15" customHeight="1">
      <c r="D209" s="13"/>
      <c r="F209" s="14"/>
      <c r="G209" s="15"/>
      <c r="H209" s="16"/>
    </row>
    <row r="210" spans="4:8" s="2" customFormat="1" ht="15" customHeight="1">
      <c r="D210" s="13"/>
      <c r="F210" s="14"/>
      <c r="G210" s="15"/>
      <c r="H210" s="16"/>
    </row>
    <row r="211" spans="4:8" s="2" customFormat="1" ht="15" customHeight="1">
      <c r="D211" s="13"/>
      <c r="F211" s="14"/>
      <c r="G211" s="15"/>
      <c r="H211" s="16"/>
    </row>
    <row r="212" spans="4:8" s="2" customFormat="1" ht="15" customHeight="1">
      <c r="D212" s="13"/>
      <c r="F212" s="14"/>
      <c r="G212" s="15"/>
      <c r="H212" s="16"/>
    </row>
    <row r="213" spans="4:8" s="2" customFormat="1" ht="15" customHeight="1">
      <c r="D213" s="13"/>
      <c r="F213" s="14"/>
      <c r="G213" s="15"/>
      <c r="H213" s="16"/>
    </row>
    <row r="214" spans="4:8" s="2" customFormat="1" ht="15" customHeight="1">
      <c r="D214" s="13"/>
      <c r="F214" s="14"/>
      <c r="G214" s="15"/>
      <c r="H214" s="16"/>
    </row>
    <row r="215" spans="4:8" s="2" customFormat="1" ht="15" customHeight="1">
      <c r="D215" s="13"/>
      <c r="F215" s="14"/>
      <c r="G215" s="15"/>
      <c r="H215" s="16"/>
    </row>
    <row r="216" spans="4:8" s="2" customFormat="1" ht="15" customHeight="1">
      <c r="D216" s="13"/>
      <c r="F216" s="14"/>
      <c r="G216" s="15"/>
      <c r="H216" s="16"/>
    </row>
    <row r="217" spans="4:8" s="2" customFormat="1" ht="15" customHeight="1">
      <c r="D217" s="13"/>
      <c r="F217" s="14"/>
      <c r="G217" s="15"/>
      <c r="H217" s="16"/>
    </row>
    <row r="218" spans="4:8" s="2" customFormat="1" ht="15" customHeight="1">
      <c r="D218" s="13"/>
      <c r="F218" s="14"/>
      <c r="G218" s="15"/>
      <c r="H218" s="16"/>
    </row>
    <row r="219" spans="4:8" s="2" customFormat="1" ht="15" customHeight="1">
      <c r="D219" s="13"/>
      <c r="F219" s="14"/>
      <c r="G219" s="15"/>
      <c r="H219" s="16"/>
    </row>
    <row r="220" spans="4:8" s="2" customFormat="1" ht="15" customHeight="1">
      <c r="D220" s="13"/>
      <c r="F220" s="14"/>
      <c r="G220" s="15"/>
      <c r="H220" s="16"/>
    </row>
    <row r="221" spans="4:8" s="2" customFormat="1" ht="15" customHeight="1">
      <c r="D221" s="13"/>
      <c r="F221" s="14"/>
      <c r="G221" s="15"/>
      <c r="H221" s="16"/>
    </row>
    <row r="222" spans="4:8" s="2" customFormat="1" ht="15" customHeight="1">
      <c r="D222" s="13"/>
      <c r="F222" s="14"/>
      <c r="G222" s="15"/>
      <c r="H222" s="16"/>
    </row>
    <row r="223" spans="4:8" s="2" customFormat="1" ht="15" customHeight="1">
      <c r="D223" s="13"/>
      <c r="F223" s="14"/>
      <c r="G223" s="15"/>
      <c r="H223" s="16"/>
    </row>
    <row r="224" spans="4:8" s="2" customFormat="1" ht="15" customHeight="1">
      <c r="D224" s="13"/>
      <c r="F224" s="14"/>
      <c r="G224" s="15"/>
      <c r="H224" s="16"/>
    </row>
    <row r="225" spans="4:8" s="2" customFormat="1" ht="15" customHeight="1">
      <c r="D225" s="13"/>
      <c r="F225" s="14"/>
      <c r="G225" s="15"/>
      <c r="H225" s="16"/>
    </row>
    <row r="226" spans="4:8" s="2" customFormat="1" ht="15" customHeight="1">
      <c r="D226" s="13"/>
      <c r="F226" s="14"/>
      <c r="G226" s="15"/>
      <c r="H226" s="16"/>
    </row>
    <row r="227" spans="4:8" s="2" customFormat="1" ht="15" customHeight="1">
      <c r="D227" s="13"/>
      <c r="F227" s="14"/>
      <c r="G227" s="15"/>
      <c r="H227" s="16"/>
    </row>
    <row r="228" spans="4:8" s="2" customFormat="1" ht="15" customHeight="1">
      <c r="D228" s="13"/>
      <c r="F228" s="14"/>
      <c r="G228" s="15"/>
      <c r="H228" s="16"/>
    </row>
    <row r="229" spans="4:8" s="2" customFormat="1" ht="15" customHeight="1">
      <c r="D229" s="13"/>
      <c r="F229" s="14"/>
      <c r="G229" s="15"/>
      <c r="H229" s="16"/>
    </row>
    <row r="230" spans="4:8" s="2" customFormat="1" ht="15" customHeight="1">
      <c r="D230" s="13"/>
      <c r="F230" s="14"/>
      <c r="G230" s="15"/>
      <c r="H230" s="16"/>
    </row>
    <row r="231" spans="4:8" s="2" customFormat="1" ht="15" customHeight="1">
      <c r="D231" s="13"/>
      <c r="F231" s="14"/>
      <c r="G231" s="15"/>
      <c r="H231" s="16"/>
    </row>
    <row r="232" spans="4:8" s="2" customFormat="1" ht="15" customHeight="1">
      <c r="D232" s="13"/>
      <c r="F232" s="14"/>
      <c r="G232" s="15"/>
      <c r="H232" s="16"/>
    </row>
    <row r="233" spans="4:8" s="2" customFormat="1" ht="15" customHeight="1">
      <c r="D233" s="13"/>
      <c r="F233" s="14"/>
      <c r="G233" s="15"/>
      <c r="H233" s="16"/>
    </row>
    <row r="234" spans="4:8" s="2" customFormat="1" ht="15" customHeight="1">
      <c r="D234" s="13"/>
      <c r="F234" s="14"/>
      <c r="G234" s="15"/>
      <c r="H234" s="16"/>
    </row>
    <row r="235" spans="4:8" s="2" customFormat="1" ht="15" customHeight="1">
      <c r="D235" s="13"/>
      <c r="F235" s="14"/>
      <c r="G235" s="15"/>
      <c r="H235" s="16"/>
    </row>
    <row r="236" spans="4:8" s="2" customFormat="1" ht="15" customHeight="1">
      <c r="D236" s="13"/>
      <c r="F236" s="14"/>
      <c r="G236" s="15"/>
      <c r="H236" s="16"/>
    </row>
    <row r="237" spans="1:8" ht="15" customHeight="1">
      <c r="A237" s="2"/>
      <c r="B237" s="2"/>
      <c r="C237" s="2"/>
      <c r="D237" s="13"/>
      <c r="E237" s="2"/>
      <c r="F237" s="14"/>
      <c r="G237" s="15"/>
      <c r="H237" s="16"/>
    </row>
    <row r="238" spans="1:8" ht="15" customHeight="1">
      <c r="A238" s="2"/>
      <c r="B238" s="2"/>
      <c r="C238" s="2"/>
      <c r="D238" s="13"/>
      <c r="E238" s="2"/>
      <c r="F238" s="14"/>
      <c r="G238" s="15"/>
      <c r="H238" s="16"/>
    </row>
    <row r="239" spans="1:8" ht="15" customHeight="1">
      <c r="A239" s="2"/>
      <c r="B239" s="2"/>
      <c r="C239" s="2"/>
      <c r="D239" s="13"/>
      <c r="E239" s="2"/>
      <c r="F239" s="14"/>
      <c r="G239" s="15"/>
      <c r="H239" s="16"/>
    </row>
    <row r="240" spans="1:8" ht="15" customHeight="1">
      <c r="A240" s="2"/>
      <c r="B240" s="2"/>
      <c r="C240" s="2"/>
      <c r="D240" s="13"/>
      <c r="E240" s="2"/>
      <c r="F240" s="14"/>
      <c r="G240" s="15"/>
      <c r="H240" s="16"/>
    </row>
    <row r="241" spans="1:8" ht="15" customHeight="1">
      <c r="A241" s="2"/>
      <c r="B241" s="2"/>
      <c r="C241" s="2"/>
      <c r="D241" s="13"/>
      <c r="E241" s="2"/>
      <c r="F241" s="14"/>
      <c r="G241" s="15"/>
      <c r="H241" s="16"/>
    </row>
    <row r="242" spans="1:8" ht="15" customHeight="1">
      <c r="A242" s="2"/>
      <c r="B242" s="2"/>
      <c r="C242" s="2"/>
      <c r="D242" s="13"/>
      <c r="E242" s="2"/>
      <c r="F242" s="14"/>
      <c r="G242" s="15"/>
      <c r="H242" s="16"/>
    </row>
    <row r="243" spans="1:8" ht="15" customHeight="1">
      <c r="A243" s="2"/>
      <c r="B243" s="2"/>
      <c r="C243" s="2"/>
      <c r="D243" s="13"/>
      <c r="E243" s="2"/>
      <c r="F243" s="14"/>
      <c r="G243" s="15"/>
      <c r="H243" s="16"/>
    </row>
    <row r="244" spans="1:8" ht="15" customHeight="1">
      <c r="A244" s="2"/>
      <c r="B244" s="2"/>
      <c r="C244" s="2"/>
      <c r="D244" s="13"/>
      <c r="E244" s="2"/>
      <c r="F244" s="14"/>
      <c r="G244" s="15"/>
      <c r="H244" s="16"/>
    </row>
    <row r="245" spans="6:8" ht="15" customHeight="1">
      <c r="F245" s="22"/>
      <c r="G245" s="23"/>
      <c r="H245" s="23"/>
    </row>
    <row r="246" spans="6:8" ht="15" customHeight="1">
      <c r="F246" s="22"/>
      <c r="G246" s="23"/>
      <c r="H246" s="23"/>
    </row>
    <row r="247" spans="6:8" ht="15" customHeight="1">
      <c r="F247" s="22"/>
      <c r="G247" s="23"/>
      <c r="H247" s="23"/>
    </row>
    <row r="248" spans="6:8" ht="15" customHeight="1">
      <c r="F248" s="22"/>
      <c r="G248" s="23"/>
      <c r="H248" s="23"/>
    </row>
    <row r="249" spans="6:8" ht="15" customHeight="1">
      <c r="F249" s="22"/>
      <c r="G249" s="23"/>
      <c r="H249" s="23"/>
    </row>
    <row r="250" spans="6:8" ht="15" customHeight="1">
      <c r="F250" s="22"/>
      <c r="G250" s="23"/>
      <c r="H250" s="23"/>
    </row>
    <row r="251" spans="6:8" ht="15" customHeight="1">
      <c r="F251" s="22"/>
      <c r="G251" s="23"/>
      <c r="H251" s="23"/>
    </row>
    <row r="252" spans="6:8" ht="15" customHeight="1">
      <c r="F252" s="22"/>
      <c r="G252" s="23"/>
      <c r="H252" s="23"/>
    </row>
    <row r="253" spans="6:8" ht="15" customHeight="1">
      <c r="F253" s="22"/>
      <c r="G253" s="23"/>
      <c r="H253" s="23"/>
    </row>
    <row r="254" spans="6:8" ht="15" customHeight="1">
      <c r="F254" s="22"/>
      <c r="G254" s="23"/>
      <c r="H254" s="23"/>
    </row>
    <row r="255" spans="6:8" ht="15" customHeight="1">
      <c r="F255" s="22"/>
      <c r="G255" s="23"/>
      <c r="H255" s="23"/>
    </row>
    <row r="256" spans="6:8" ht="15" customHeight="1">
      <c r="F256" s="22"/>
      <c r="G256" s="23"/>
      <c r="H256" s="23"/>
    </row>
    <row r="257" spans="6:8" ht="15" customHeight="1">
      <c r="F257" s="22"/>
      <c r="G257" s="23"/>
      <c r="H257" s="23"/>
    </row>
    <row r="258" spans="6:8" ht="15" customHeight="1">
      <c r="F258" s="22"/>
      <c r="G258" s="23"/>
      <c r="H258" s="23"/>
    </row>
    <row r="259" spans="6:8" ht="15" customHeight="1">
      <c r="F259" s="22"/>
      <c r="G259" s="23"/>
      <c r="H259" s="23"/>
    </row>
    <row r="260" spans="6:8" ht="15" customHeight="1">
      <c r="F260" s="22"/>
      <c r="G260" s="23"/>
      <c r="H260" s="23"/>
    </row>
    <row r="261" spans="6:8" ht="15" customHeight="1">
      <c r="F261" s="22"/>
      <c r="G261" s="23"/>
      <c r="H261" s="23"/>
    </row>
    <row r="262" spans="6:8" ht="15" customHeight="1">
      <c r="F262" s="22"/>
      <c r="G262" s="23"/>
      <c r="H262" s="23"/>
    </row>
    <row r="263" spans="6:8" ht="15" customHeight="1">
      <c r="F263" s="22"/>
      <c r="G263" s="23"/>
      <c r="H263" s="23"/>
    </row>
    <row r="264" spans="6:8" ht="15" customHeight="1">
      <c r="F264" s="22"/>
      <c r="G264" s="23"/>
      <c r="H264" s="23"/>
    </row>
    <row r="265" spans="6:8" ht="15" customHeight="1">
      <c r="F265" s="22"/>
      <c r="G265" s="23"/>
      <c r="H265" s="23"/>
    </row>
    <row r="266" spans="6:8" ht="15" customHeight="1">
      <c r="F266" s="22"/>
      <c r="G266" s="23"/>
      <c r="H266" s="23"/>
    </row>
    <row r="267" spans="6:8" ht="15" customHeight="1">
      <c r="F267" s="22"/>
      <c r="G267" s="23"/>
      <c r="H267" s="23"/>
    </row>
    <row r="268" spans="6:8" ht="15" customHeight="1">
      <c r="F268" s="22"/>
      <c r="G268" s="23"/>
      <c r="H268" s="23"/>
    </row>
    <row r="269" spans="6:8" ht="15" customHeight="1">
      <c r="F269" s="22"/>
      <c r="G269" s="23"/>
      <c r="H269" s="23"/>
    </row>
    <row r="270" spans="6:8" ht="15" customHeight="1">
      <c r="F270" s="22"/>
      <c r="G270" s="23"/>
      <c r="H270" s="23"/>
    </row>
    <row r="271" spans="6:8" ht="15" customHeight="1">
      <c r="F271" s="22"/>
      <c r="G271" s="23"/>
      <c r="H271" s="23"/>
    </row>
    <row r="272" spans="6:8" ht="15" customHeight="1">
      <c r="F272" s="22"/>
      <c r="G272" s="23"/>
      <c r="H272" s="23"/>
    </row>
    <row r="273" spans="6:8" ht="15" customHeight="1">
      <c r="F273" s="22"/>
      <c r="G273" s="23"/>
      <c r="H273" s="23"/>
    </row>
    <row r="274" spans="6:8" ht="15" customHeight="1">
      <c r="F274" s="22"/>
      <c r="G274" s="23"/>
      <c r="H274" s="23"/>
    </row>
    <row r="275" spans="6:8" ht="15" customHeight="1">
      <c r="F275" s="22"/>
      <c r="G275" s="23"/>
      <c r="H275" s="23"/>
    </row>
    <row r="276" spans="6:8" ht="15" customHeight="1">
      <c r="F276" s="22"/>
      <c r="G276" s="23"/>
      <c r="H276" s="23"/>
    </row>
    <row r="277" spans="6:8" ht="15" customHeight="1">
      <c r="F277" s="22"/>
      <c r="G277" s="23"/>
      <c r="H277" s="23"/>
    </row>
    <row r="278" spans="6:8" ht="15" customHeight="1">
      <c r="F278" s="22"/>
      <c r="G278" s="23"/>
      <c r="H278" s="23"/>
    </row>
    <row r="279" spans="6:8" ht="15" customHeight="1">
      <c r="F279" s="22"/>
      <c r="G279" s="23"/>
      <c r="H279" s="23"/>
    </row>
    <row r="280" spans="6:8" ht="15" customHeight="1">
      <c r="F280" s="22"/>
      <c r="G280" s="23"/>
      <c r="H280" s="23"/>
    </row>
    <row r="281" spans="6:8" ht="15" customHeight="1">
      <c r="F281" s="22"/>
      <c r="G281" s="23"/>
      <c r="H281" s="23"/>
    </row>
    <row r="282" spans="6:8" ht="15" customHeight="1">
      <c r="F282" s="22"/>
      <c r="G282" s="23"/>
      <c r="H282" s="23"/>
    </row>
    <row r="283" spans="6:8" ht="15" customHeight="1">
      <c r="F283" s="22"/>
      <c r="G283" s="23"/>
      <c r="H283" s="23"/>
    </row>
    <row r="284" spans="6:8" ht="15" customHeight="1">
      <c r="F284" s="22"/>
      <c r="G284" s="23"/>
      <c r="H284" s="23"/>
    </row>
    <row r="285" spans="6:8" ht="15" customHeight="1">
      <c r="F285" s="22"/>
      <c r="G285" s="23"/>
      <c r="H285" s="23"/>
    </row>
    <row r="286" spans="6:8" ht="15" customHeight="1">
      <c r="F286" s="22"/>
      <c r="G286" s="23"/>
      <c r="H286" s="23"/>
    </row>
    <row r="287" spans="6:8" ht="15" customHeight="1">
      <c r="F287" s="22"/>
      <c r="G287" s="23"/>
      <c r="H287" s="23"/>
    </row>
    <row r="288" spans="6:8" ht="15" customHeight="1">
      <c r="F288" s="22"/>
      <c r="G288" s="23"/>
      <c r="H288" s="23"/>
    </row>
    <row r="289" spans="6:8" ht="15" customHeight="1">
      <c r="F289" s="22"/>
      <c r="G289" s="23"/>
      <c r="H289" s="23"/>
    </row>
    <row r="290" spans="6:8" ht="15" customHeight="1">
      <c r="F290" s="22"/>
      <c r="G290" s="23"/>
      <c r="H290" s="23"/>
    </row>
    <row r="291" spans="6:8" ht="15" customHeight="1">
      <c r="F291" s="22"/>
      <c r="G291" s="23"/>
      <c r="H291" s="23"/>
    </row>
    <row r="292" spans="6:8" ht="15" customHeight="1">
      <c r="F292" s="22"/>
      <c r="G292" s="23"/>
      <c r="H292" s="23"/>
    </row>
    <row r="293" spans="6:8" ht="15" customHeight="1">
      <c r="F293" s="22"/>
      <c r="G293" s="23"/>
      <c r="H293" s="23"/>
    </row>
    <row r="294" spans="6:8" ht="15" customHeight="1">
      <c r="F294" s="22"/>
      <c r="G294" s="23"/>
      <c r="H294" s="23"/>
    </row>
    <row r="295" spans="6:8" ht="15" customHeight="1">
      <c r="F295" s="22"/>
      <c r="G295" s="23"/>
      <c r="H295" s="23"/>
    </row>
    <row r="296" spans="6:8" ht="15" customHeight="1">
      <c r="F296" s="22"/>
      <c r="G296" s="23"/>
      <c r="H296" s="23"/>
    </row>
    <row r="297" spans="6:8" ht="15" customHeight="1">
      <c r="F297" s="22"/>
      <c r="G297" s="23"/>
      <c r="H297" s="23"/>
    </row>
    <row r="298" spans="6:8" ht="15" customHeight="1">
      <c r="F298" s="22"/>
      <c r="G298" s="23"/>
      <c r="H298" s="23"/>
    </row>
    <row r="299" spans="6:8" ht="15" customHeight="1">
      <c r="F299" s="22"/>
      <c r="G299" s="23"/>
      <c r="H299" s="23"/>
    </row>
    <row r="300" spans="6:8" ht="15" customHeight="1">
      <c r="F300" s="22"/>
      <c r="G300" s="23"/>
      <c r="H300" s="23"/>
    </row>
    <row r="301" spans="6:8" ht="15" customHeight="1">
      <c r="F301" s="22"/>
      <c r="G301" s="23"/>
      <c r="H301" s="23"/>
    </row>
    <row r="302" spans="6:8" ht="15" customHeight="1">
      <c r="F302" s="22"/>
      <c r="G302" s="23"/>
      <c r="H302" s="23"/>
    </row>
    <row r="303" spans="6:8" ht="15" customHeight="1">
      <c r="F303" s="22"/>
      <c r="G303" s="23"/>
      <c r="H303" s="23"/>
    </row>
    <row r="304" spans="6:8" ht="15" customHeight="1">
      <c r="F304" s="22"/>
      <c r="G304" s="23"/>
      <c r="H304" s="23"/>
    </row>
    <row r="305" spans="6:8" ht="15" customHeight="1">
      <c r="F305" s="22"/>
      <c r="G305" s="23"/>
      <c r="H305" s="23"/>
    </row>
    <row r="306" spans="6:8" ht="15" customHeight="1">
      <c r="F306" s="22"/>
      <c r="G306" s="23"/>
      <c r="H306" s="23"/>
    </row>
    <row r="307" spans="6:8" ht="15" customHeight="1">
      <c r="F307" s="22"/>
      <c r="G307" s="23"/>
      <c r="H307" s="23"/>
    </row>
    <row r="308" spans="6:8" ht="15" customHeight="1">
      <c r="F308" s="22"/>
      <c r="G308" s="23"/>
      <c r="H308" s="23"/>
    </row>
    <row r="309" spans="6:8" ht="15" customHeight="1">
      <c r="F309" s="22"/>
      <c r="G309" s="23"/>
      <c r="H309" s="23"/>
    </row>
    <row r="310" spans="6:8" ht="15" customHeight="1">
      <c r="F310" s="22"/>
      <c r="G310" s="23"/>
      <c r="H310" s="23"/>
    </row>
    <row r="311" spans="6:8" ht="15" customHeight="1">
      <c r="F311" s="22"/>
      <c r="G311" s="23"/>
      <c r="H311" s="23"/>
    </row>
    <row r="312" spans="6:8" ht="15" customHeight="1">
      <c r="F312" s="22"/>
      <c r="G312" s="23"/>
      <c r="H312" s="23"/>
    </row>
    <row r="313" spans="6:8" ht="15" customHeight="1">
      <c r="F313" s="22"/>
      <c r="G313" s="23"/>
      <c r="H313" s="23"/>
    </row>
    <row r="314" spans="6:8" ht="15" customHeight="1">
      <c r="F314" s="22"/>
      <c r="G314" s="23"/>
      <c r="H314" s="23"/>
    </row>
    <row r="315" spans="6:8" ht="15" customHeight="1">
      <c r="F315" s="22"/>
      <c r="G315" s="23"/>
      <c r="H315" s="23"/>
    </row>
    <row r="316" spans="6:8" ht="15" customHeight="1">
      <c r="F316" s="22"/>
      <c r="G316" s="23"/>
      <c r="H316" s="23"/>
    </row>
    <row r="317" spans="6:8" ht="15" customHeight="1">
      <c r="F317" s="22"/>
      <c r="G317" s="23"/>
      <c r="H317" s="23"/>
    </row>
    <row r="318" spans="6:8" ht="15" customHeight="1">
      <c r="F318" s="22"/>
      <c r="G318" s="23"/>
      <c r="H318" s="23"/>
    </row>
    <row r="319" spans="6:8" ht="15" customHeight="1">
      <c r="F319" s="22"/>
      <c r="G319" s="23"/>
      <c r="H319" s="23"/>
    </row>
    <row r="320" spans="6:8" ht="15" customHeight="1">
      <c r="F320" s="22"/>
      <c r="G320" s="23"/>
      <c r="H320" s="23"/>
    </row>
    <row r="321" spans="6:8" ht="15" customHeight="1">
      <c r="F321" s="22"/>
      <c r="G321" s="23"/>
      <c r="H321" s="23"/>
    </row>
    <row r="322" spans="6:8" ht="15" customHeight="1">
      <c r="F322" s="22"/>
      <c r="G322" s="23"/>
      <c r="H322" s="23"/>
    </row>
    <row r="323" spans="6:8" ht="15" customHeight="1">
      <c r="F323" s="22"/>
      <c r="G323" s="23"/>
      <c r="H323" s="23"/>
    </row>
    <row r="324" spans="6:8" ht="15" customHeight="1">
      <c r="F324" s="22"/>
      <c r="G324" s="23"/>
      <c r="H324" s="23"/>
    </row>
    <row r="325" spans="6:8" ht="15" customHeight="1">
      <c r="F325" s="22"/>
      <c r="G325" s="23"/>
      <c r="H325" s="23"/>
    </row>
    <row r="326" spans="6:8" ht="15" customHeight="1">
      <c r="F326" s="22"/>
      <c r="G326" s="23"/>
      <c r="H326" s="23"/>
    </row>
    <row r="327" spans="6:8" ht="15" customHeight="1">
      <c r="F327" s="22"/>
      <c r="G327" s="23"/>
      <c r="H327" s="23"/>
    </row>
    <row r="328" spans="6:8" ht="15" customHeight="1">
      <c r="F328" s="22"/>
      <c r="G328" s="23"/>
      <c r="H328" s="23"/>
    </row>
    <row r="329" spans="6:8" ht="15" customHeight="1">
      <c r="F329" s="22"/>
      <c r="G329" s="23"/>
      <c r="H329" s="23"/>
    </row>
    <row r="330" spans="6:8" ht="15" customHeight="1">
      <c r="F330" s="22"/>
      <c r="G330" s="23"/>
      <c r="H330" s="23"/>
    </row>
    <row r="331" spans="6:8" ht="15" customHeight="1">
      <c r="F331" s="22"/>
      <c r="G331" s="23"/>
      <c r="H331" s="23"/>
    </row>
    <row r="332" spans="6:8" ht="15" customHeight="1">
      <c r="F332" s="22"/>
      <c r="G332" s="23"/>
      <c r="H332" s="23"/>
    </row>
    <row r="333" spans="6:8" ht="15" customHeight="1">
      <c r="F333" s="22"/>
      <c r="G333" s="23"/>
      <c r="H333" s="23"/>
    </row>
    <row r="334" spans="6:8" ht="15" customHeight="1">
      <c r="F334" s="22"/>
      <c r="G334" s="23"/>
      <c r="H334" s="23"/>
    </row>
  </sheetData>
  <sheetProtection/>
  <mergeCells count="2">
    <mergeCell ref="A2:E2"/>
    <mergeCell ref="F2:H2"/>
  </mergeCells>
  <conditionalFormatting sqref="F2:H2 H148:H154 H156:H65349 H3:H122 H124:H142">
    <cfRule type="cellIs" priority="55" dxfId="0" operator="equal" stopIfTrue="1">
      <formula>0</formula>
    </cfRule>
  </conditionalFormatting>
  <conditionalFormatting sqref="H123">
    <cfRule type="cellIs" priority="16" dxfId="0" operator="equal" stopIfTrue="1">
      <formula>0</formula>
    </cfRule>
  </conditionalFormatting>
  <conditionalFormatting sqref="H155">
    <cfRule type="cellIs" priority="1" dxfId="0" operator="equal" stopIfTrue="1">
      <formula>0</formula>
    </cfRule>
  </conditionalFormatting>
  <printOptions horizontalCentered="1"/>
  <pageMargins left="0.5511811023622047" right="0.2362204724409449" top="0.5905511811023623" bottom="0.5905511811023623" header="0.35433070866141736" footer="0"/>
  <pageSetup fitToHeight="0" fitToWidth="1" horizontalDpi="600" verticalDpi="600" orientation="portrait" paperSize="9" scale="56" r:id="rId5"/>
  <headerFooter scaleWithDoc="0" alignWithMargins="0">
    <oddFooter>&amp;CPage &amp;P of 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 Sørensen Andersen</dc:creator>
  <cp:keywords/>
  <dc:description/>
  <cp:lastModifiedBy>Dorte Marlene Munk Nielsen</cp:lastModifiedBy>
  <cp:lastPrinted>2020-03-13T08:35:25Z</cp:lastPrinted>
  <dcterms:created xsi:type="dcterms:W3CDTF">1997-06-19T09:36:56Z</dcterms:created>
  <dcterms:modified xsi:type="dcterms:W3CDTF">2020-03-13T10:44:19Z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RASDocumentKind">
    <vt:lpwstr/>
  </property>
  <property fmtid="{D5CDD505-2E9C-101B-9397-08002B2CF9AE}" pid="3" name="NIRASScale">
    <vt:lpwstr/>
  </property>
  <property fmtid="{D5CDD505-2E9C-101B-9397-08002B2CF9AE}" pid="4" name="ContentTypeId">
    <vt:lpwstr>0x010100DCD90FCC66DA8F4C882C689D6817D41B001A334E62A36C3D41B5A795387D78716B</vt:lpwstr>
  </property>
  <property fmtid="{D5CDD505-2E9C-101B-9397-08002B2CF9AE}" pid="5" name="NIRASQAStatus">
    <vt:lpwstr/>
  </property>
  <property fmtid="{D5CDD505-2E9C-101B-9397-08002B2CF9AE}" pid="6" name="_dlc_DocIdItemGuid">
    <vt:lpwstr>0debfdc0-03df-4361-8ba2-de73ad4f12f0</vt:lpwstr>
  </property>
  <property fmtid="{D5CDD505-2E9C-101B-9397-08002B2CF9AE}" pid="7" name="NIRASProjectID">
    <vt:lpwstr>1030565</vt:lpwstr>
  </property>
  <property fmtid="{D5CDD505-2E9C-101B-9397-08002B2CF9AE}" pid="8" name="Delivery">
    <vt:lpwstr/>
  </property>
  <property fmtid="{D5CDD505-2E9C-101B-9397-08002B2CF9AE}" pid="9" name="DocumentRevisionId">
    <vt:lpwstr/>
  </property>
  <property fmtid="{D5CDD505-2E9C-101B-9397-08002B2CF9AE}" pid="10" name="b20adbee33c84350ab297149ab7609e1">
    <vt:lpwstr/>
  </property>
  <property fmtid="{D5CDD505-2E9C-101B-9397-08002B2CF9AE}" pid="11" name="TaxCatchAll">
    <vt:lpwstr/>
  </property>
  <property fmtid="{D5CDD505-2E9C-101B-9397-08002B2CF9AE}" pid="12" name="DocumentRevisionIdPublished">
    <vt:lpwstr/>
  </property>
  <property fmtid="{D5CDD505-2E9C-101B-9397-08002B2CF9AE}" pid="13" name="NIRASSortOrder">
    <vt:lpwstr/>
  </property>
  <property fmtid="{D5CDD505-2E9C-101B-9397-08002B2CF9AE}" pid="14" name="i5700158192d457fa5a55d94ad1f5c8a">
    <vt:lpwstr/>
  </property>
  <property fmtid="{D5CDD505-2E9C-101B-9397-08002B2CF9AE}" pid="15" name="NIRASDocumentNo">
    <vt:lpwstr>1228884514</vt:lpwstr>
  </property>
  <property fmtid="{D5CDD505-2E9C-101B-9397-08002B2CF9AE}" pid="16" name="NIRASCreatedDate">
    <vt:lpwstr/>
  </property>
  <property fmtid="{D5CDD505-2E9C-101B-9397-08002B2CF9AE}" pid="17" name="da20537ee97d477b961033ada76c4a82">
    <vt:lpwstr/>
  </property>
  <property fmtid="{D5CDD505-2E9C-101B-9397-08002B2CF9AE}" pid="18" name="NIRASRevisionDate">
    <vt:lpwstr/>
  </property>
  <property fmtid="{D5CDD505-2E9C-101B-9397-08002B2CF9AE}" pid="19" name="NIRASOldModifiedBy">
    <vt:lpwstr/>
  </property>
  <property fmtid="{D5CDD505-2E9C-101B-9397-08002B2CF9AE}" pid="20" name="_dlc_DocId">
    <vt:lpwstr>NFHQM57KQRRZ-53466948-44</vt:lpwstr>
  </property>
  <property fmtid="{D5CDD505-2E9C-101B-9397-08002B2CF9AE}" pid="21" name="_dlc_DocIdUrl">
    <vt:lpwstr>https://niras.sharepoint.com/sites/1030565EX/_layouts/15/DocIdRedir.aspx?ID=NFHQM57KQRRZ-53466948-44, NFHQM57KQRRZ-53466948-44</vt:lpwstr>
  </property>
</Properties>
</file>